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755"/>
  </bookViews>
  <sheets>
    <sheet name="LISTA DE CANTIDADES PEPNARANJOS" sheetId="8" r:id="rId1"/>
  </sheets>
  <externalReferences>
    <externalReference r:id="rId2"/>
  </externalReferences>
  <definedNames>
    <definedName name="_xlnm._FilterDatabase" localSheetId="0" hidden="1">'LISTA DE CANTIDADES PEPNARANJOS'!$B$6:$G$384</definedName>
    <definedName name="AA_2">[1]A_P_U_!$G$7</definedName>
    <definedName name="_xlnm.Print_Area" localSheetId="0">'LISTA DE CANTIDADES PEPNARANJOS'!$B$2:$G$393</definedName>
    <definedName name="_xlnm.Print_Titles" localSheetId="0">'LISTA DE CANTIDADES PEPNARANJOS'!$2:$3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3" i="8" l="1"/>
  <c r="G382" i="8"/>
  <c r="G381" i="8"/>
  <c r="G379" i="8"/>
  <c r="G377" i="8"/>
  <c r="G376" i="8"/>
  <c r="G375" i="8"/>
  <c r="G374" i="8"/>
  <c r="G372" i="8"/>
  <c r="G371" i="8"/>
  <c r="G370" i="8"/>
  <c r="G367" i="8"/>
  <c r="G366" i="8"/>
  <c r="G365" i="8"/>
  <c r="G364" i="8"/>
  <c r="G363" i="8"/>
  <c r="G362" i="8"/>
  <c r="G361" i="8"/>
  <c r="G360" i="8"/>
  <c r="G357" i="8"/>
  <c r="G356" i="8"/>
  <c r="G354" i="8"/>
  <c r="G353" i="8"/>
  <c r="G352" i="8"/>
  <c r="G351" i="8"/>
  <c r="G350" i="8"/>
  <c r="G349" i="8"/>
  <c r="G348" i="8"/>
  <c r="G347" i="8"/>
  <c r="G345" i="8"/>
  <c r="G344" i="8"/>
  <c r="G343" i="8"/>
  <c r="G342" i="8"/>
  <c r="G341" i="8"/>
  <c r="G340" i="8"/>
  <c r="G339" i="8"/>
  <c r="G338" i="8"/>
  <c r="G337" i="8"/>
  <c r="G336" i="8"/>
  <c r="G335" i="8"/>
  <c r="G334" i="8"/>
  <c r="G333" i="8"/>
  <c r="G332" i="8"/>
  <c r="G331" i="8"/>
  <c r="G330" i="8"/>
  <c r="G328" i="8"/>
  <c r="G326" i="8"/>
  <c r="G325" i="8"/>
  <c r="G324" i="8"/>
  <c r="G323" i="8"/>
  <c r="G322" i="8"/>
  <c r="G321" i="8"/>
  <c r="G320" i="8"/>
  <c r="G319" i="8"/>
  <c r="G318" i="8"/>
  <c r="G317" i="8"/>
  <c r="G314" i="8"/>
  <c r="G313" i="8"/>
  <c r="G312" i="8"/>
  <c r="G310" i="8"/>
  <c r="G309" i="8"/>
  <c r="G308" i="8"/>
  <c r="G306" i="8"/>
  <c r="G305" i="8"/>
  <c r="G304" i="8"/>
  <c r="G302" i="8"/>
  <c r="G300" i="8"/>
  <c r="G299" i="8"/>
  <c r="G298" i="8"/>
  <c r="G297" i="8"/>
  <c r="G296" i="8"/>
  <c r="G295" i="8"/>
  <c r="G293" i="8"/>
  <c r="G292" i="8"/>
  <c r="G291" i="8"/>
  <c r="G290" i="8"/>
  <c r="G289" i="8"/>
  <c r="G287" i="8"/>
  <c r="G286" i="8"/>
  <c r="G285" i="8"/>
  <c r="G284" i="8"/>
  <c r="G283" i="8"/>
  <c r="G280" i="8"/>
  <c r="G279" i="8"/>
  <c r="G277" i="8"/>
  <c r="G274" i="8"/>
  <c r="G273" i="8"/>
  <c r="G271" i="8"/>
  <c r="G270" i="8"/>
  <c r="G269" i="8"/>
  <c r="G268" i="8"/>
  <c r="G267" i="8"/>
  <c r="G265" i="8"/>
  <c r="G264" i="8"/>
  <c r="G263" i="8"/>
  <c r="G262" i="8"/>
  <c r="G261" i="8"/>
  <c r="G260" i="8"/>
  <c r="G259" i="8"/>
  <c r="G258" i="8"/>
  <c r="G257" i="8"/>
  <c r="G256" i="8"/>
  <c r="G255" i="8"/>
  <c r="G254" i="8"/>
  <c r="G253" i="8"/>
  <c r="G252" i="8"/>
  <c r="G251" i="8"/>
  <c r="G250" i="8"/>
  <c r="G249" i="8"/>
  <c r="G245" i="8"/>
  <c r="G243" i="8"/>
  <c r="G242" i="8"/>
  <c r="G241" i="8"/>
  <c r="G240" i="8"/>
  <c r="G239" i="8"/>
  <c r="G238" i="8"/>
  <c r="G229" i="8"/>
  <c r="G227" i="8"/>
  <c r="G226" i="8"/>
  <c r="G225" i="8"/>
  <c r="G224" i="8"/>
  <c r="G222" i="8"/>
  <c r="G221" i="8"/>
  <c r="G220" i="8"/>
  <c r="G218" i="8"/>
  <c r="G217" i="8"/>
  <c r="G215" i="8"/>
  <c r="G214" i="8"/>
  <c r="G213" i="8"/>
  <c r="G211" i="8"/>
  <c r="G210" i="8"/>
  <c r="G209" i="8"/>
  <c r="G206" i="8"/>
  <c r="G205" i="8"/>
  <c r="G204" i="8"/>
  <c r="G202" i="8"/>
  <c r="G201" i="8"/>
  <c r="G199" i="8"/>
  <c r="G198" i="8"/>
  <c r="G196" i="8"/>
  <c r="G195" i="8"/>
  <c r="G193" i="8"/>
  <c r="G192" i="8"/>
  <c r="G191" i="8"/>
  <c r="G188" i="8"/>
  <c r="G186" i="8"/>
  <c r="G184" i="8"/>
  <c r="G181" i="8"/>
  <c r="G180" i="8"/>
  <c r="G179" i="8"/>
  <c r="G178" i="8"/>
  <c r="G176" i="8"/>
  <c r="G175" i="8"/>
  <c r="G174" i="8"/>
  <c r="G173" i="8"/>
  <c r="G172" i="8"/>
  <c r="G171" i="8"/>
  <c r="G168" i="8"/>
  <c r="G167" i="8"/>
  <c r="G164" i="8"/>
  <c r="G163" i="8"/>
  <c r="G162" i="8"/>
  <c r="G161" i="8"/>
  <c r="G160" i="8"/>
  <c r="G159" i="8"/>
  <c r="G158" i="8"/>
  <c r="G157" i="8"/>
  <c r="G156" i="8"/>
  <c r="G155" i="8"/>
  <c r="G154" i="8"/>
  <c r="G153" i="8"/>
  <c r="G152" i="8"/>
  <c r="G151" i="8"/>
  <c r="G150" i="8"/>
  <c r="G149" i="8"/>
  <c r="G148" i="8"/>
  <c r="G147" i="8"/>
  <c r="G146" i="8"/>
  <c r="G145" i="8"/>
  <c r="G143" i="8"/>
  <c r="G142" i="8"/>
  <c r="G141" i="8"/>
  <c r="G139" i="8"/>
  <c r="G138" i="8"/>
  <c r="G137" i="8"/>
  <c r="G136" i="8"/>
  <c r="G133" i="8"/>
  <c r="G132" i="8"/>
  <c r="G130" i="8"/>
  <c r="G129" i="8"/>
  <c r="G127" i="8"/>
  <c r="G126" i="8"/>
  <c r="G124" i="8"/>
  <c r="G123" i="8"/>
  <c r="G121" i="8"/>
  <c r="G119" i="8"/>
  <c r="G118" i="8"/>
  <c r="G116" i="8"/>
  <c r="G115" i="8"/>
  <c r="G114" i="8"/>
  <c r="G113" i="8"/>
  <c r="G110" i="8"/>
  <c r="G109" i="8"/>
  <c r="G108" i="8"/>
  <c r="G105" i="8"/>
  <c r="G103" i="8"/>
  <c r="G102" i="8"/>
  <c r="G100" i="8"/>
  <c r="G99" i="8"/>
  <c r="G96" i="8"/>
  <c r="G94" i="8"/>
  <c r="G93" i="8"/>
  <c r="G90" i="8"/>
  <c r="G89" i="8"/>
  <c r="G88" i="8"/>
  <c r="G87" i="8"/>
  <c r="G86" i="8"/>
  <c r="G85" i="8"/>
  <c r="G84" i="8"/>
  <c r="G83" i="8"/>
  <c r="G82" i="8"/>
  <c r="G81" i="8"/>
  <c r="G80" i="8"/>
  <c r="G79" i="8"/>
  <c r="G77" i="8"/>
  <c r="G76" i="8"/>
  <c r="G75" i="8"/>
  <c r="G74" i="8"/>
  <c r="G73" i="8"/>
  <c r="G72" i="8"/>
  <c r="G71" i="8"/>
  <c r="G69" i="8"/>
  <c r="G67" i="8"/>
  <c r="G66" i="8"/>
  <c r="G64" i="8"/>
  <c r="G62" i="8"/>
  <c r="G60" i="8"/>
  <c r="G58" i="8"/>
  <c r="G56" i="8"/>
  <c r="G55" i="8"/>
  <c r="G53" i="8"/>
  <c r="G51" i="8"/>
  <c r="G48" i="8"/>
  <c r="G46" i="8"/>
  <c r="G43" i="8"/>
  <c r="G42" i="8"/>
  <c r="G40" i="8"/>
  <c r="G39" i="8"/>
  <c r="G37" i="8"/>
  <c r="G36" i="8"/>
  <c r="G33" i="8"/>
  <c r="G32" i="8"/>
  <c r="G30" i="8"/>
  <c r="G28" i="8"/>
  <c r="G27" i="8"/>
  <c r="G26" i="8"/>
  <c r="G24" i="8"/>
  <c r="G23" i="8"/>
  <c r="G21" i="8"/>
  <c r="G20" i="8"/>
  <c r="G19" i="8"/>
  <c r="G18" i="8"/>
  <c r="G16" i="8"/>
  <c r="G15" i="8"/>
  <c r="G14" i="8"/>
  <c r="G11" i="8"/>
  <c r="G10" i="8"/>
  <c r="G9" i="8"/>
  <c r="G246" i="8" l="1"/>
  <c r="G8" i="8"/>
  <c r="G355" i="8"/>
  <c r="G358" i="8"/>
  <c r="G106" i="8"/>
  <c r="G315" i="8"/>
  <c r="G12" i="8"/>
  <c r="G91" i="8"/>
  <c r="G235" i="8" l="1"/>
  <c r="G233" i="8"/>
  <c r="G234" i="8"/>
  <c r="G231" i="8"/>
  <c r="G232" i="8"/>
  <c r="G244" i="8"/>
  <c r="G237" i="8"/>
  <c r="G230" i="8"/>
  <c r="G236" i="8"/>
  <c r="G165" i="8" l="1"/>
  <c r="J384" i="8" s="1"/>
  <c r="G384" i="8" l="1"/>
  <c r="G386" i="8" s="1"/>
</calcChain>
</file>

<file path=xl/comments1.xml><?xml version="1.0" encoding="utf-8"?>
<comments xmlns="http://schemas.openxmlformats.org/spreadsheetml/2006/main">
  <authors>
    <author>arcos Palacios</author>
  </authors>
  <commentList>
    <comment ref="I26" authorId="0">
      <text>
        <r>
          <rPr>
            <b/>
            <sz val="9"/>
            <color indexed="81"/>
            <rFont val="Tahoma"/>
            <family val="2"/>
          </rPr>
          <t>arcos Palacios:</t>
        </r>
        <r>
          <rPr>
            <sz val="9"/>
            <color indexed="81"/>
            <rFont val="Tahoma"/>
            <family val="2"/>
          </rPr>
          <t xml:space="preserve">
verificar esta unidad
</t>
        </r>
      </text>
    </comment>
    <comment ref="J242" authorId="0">
      <text>
        <r>
          <rPr>
            <b/>
            <sz val="9"/>
            <color indexed="81"/>
            <rFont val="Tahoma"/>
            <family val="2"/>
          </rPr>
          <t>arcos Palacios:</t>
        </r>
        <r>
          <rPr>
            <sz val="9"/>
            <color indexed="81"/>
            <rFont val="Tahoma"/>
            <family val="2"/>
          </rPr>
          <t xml:space="preserve">
se reabajo a la mitad
</t>
        </r>
      </text>
    </comment>
  </commentList>
</comments>
</file>

<file path=xl/sharedStrings.xml><?xml version="1.0" encoding="utf-8"?>
<sst xmlns="http://schemas.openxmlformats.org/spreadsheetml/2006/main" count="942" uniqueCount="597">
  <si>
    <t>CANT.</t>
  </si>
  <si>
    <t>PRELIMINARES</t>
  </si>
  <si>
    <t>Gl</t>
  </si>
  <si>
    <t>Und</t>
  </si>
  <si>
    <t>m3</t>
  </si>
  <si>
    <t>ESTRUCTURALES</t>
  </si>
  <si>
    <t>Kg</t>
  </si>
  <si>
    <t>PEDESTAL EN CONCRETO</t>
  </si>
  <si>
    <t>PLACA CONTRAPISO</t>
  </si>
  <si>
    <t>2.2.1</t>
  </si>
  <si>
    <t>2.2.2</t>
  </si>
  <si>
    <t>2.2.3</t>
  </si>
  <si>
    <t>2.2.4</t>
  </si>
  <si>
    <t>2.3.1</t>
  </si>
  <si>
    <t>2.3.2</t>
  </si>
  <si>
    <t>2.4.1</t>
  </si>
  <si>
    <t>COLUMNAS EN CONCRETO MODULO DE SERVICIOS</t>
  </si>
  <si>
    <t>2.5.1</t>
  </si>
  <si>
    <t>2.6.1</t>
  </si>
  <si>
    <t>2.6.2</t>
  </si>
  <si>
    <t>2.7.2</t>
  </si>
  <si>
    <t xml:space="preserve">VIGAS DE AMARRES MODULO DE SERVICIO </t>
  </si>
  <si>
    <t>2.8.1</t>
  </si>
  <si>
    <t>2.8.2</t>
  </si>
  <si>
    <t>2.9.1</t>
  </si>
  <si>
    <t>2.9.2</t>
  </si>
  <si>
    <t>2.9.3</t>
  </si>
  <si>
    <t>2.9.4</t>
  </si>
  <si>
    <t>MESONES EN CONCRETO MODULO DE SERVICIOS</t>
  </si>
  <si>
    <t>2.9.5</t>
  </si>
  <si>
    <t>2.9.6</t>
  </si>
  <si>
    <t>2.9.7</t>
  </si>
  <si>
    <t>3.1.1</t>
  </si>
  <si>
    <t>3.1.2</t>
  </si>
  <si>
    <t>PEDESTALES EN CONCRETO ESTRUCTURA DE CUBIERTA</t>
  </si>
  <si>
    <t>PLACAS BASES ESTRUCTURA DE CUBIERTA</t>
  </si>
  <si>
    <t>Suministro e instalación de mortero de nivelación platinas de anclaje sikagrout 200.</t>
  </si>
  <si>
    <t>PLACA DE PISO E=12CM ESTRUCTURA DE CUBIERTA</t>
  </si>
  <si>
    <t>3.5.1</t>
  </si>
  <si>
    <t>PLATINAS INFERIOR</t>
  </si>
  <si>
    <t>CARTELAS</t>
  </si>
  <si>
    <t>CERCHAS Y CANAL ESTRUCTURA DE CUBIERTA NIVEL +4.50</t>
  </si>
  <si>
    <t>Acero estructural ASTM A-992, grado 50, en sección IPE, HEA, WF de acero al carbón de alta resistencia, según diseño, incluye suministro de materiales, anclajes, soldaduras, soportes, instalación, pintura anticorrosivo y acabado final en pintura epóxica</t>
  </si>
  <si>
    <t>PLATINAS CONEXIÓN CERCHAS</t>
  </si>
  <si>
    <t>TENSOR CUBIERTA</t>
  </si>
  <si>
    <t>TEMPLETE CUBIERTA</t>
  </si>
  <si>
    <t>PORTATEMPLETE CUBIERTA</t>
  </si>
  <si>
    <t>CANAL CUBIERTA</t>
  </si>
  <si>
    <t>Suministro e instalación de Canal en lámina galvanizada C 22. Incluye accesorios para su fijación y puesta en funcionamiento</t>
  </si>
  <si>
    <t>5.1.1</t>
  </si>
  <si>
    <t>5.1.2</t>
  </si>
  <si>
    <t>5.2.1</t>
  </si>
  <si>
    <t xml:space="preserve">MUROS DE CONTENCIÓN </t>
  </si>
  <si>
    <t>Muro de contención h MAX. 2m (Incluye acero de refuerzo, formaleta, curado del concreto).</t>
  </si>
  <si>
    <t>CUBIERTA</t>
  </si>
  <si>
    <t>5.3.1</t>
  </si>
  <si>
    <t>6.1.2</t>
  </si>
  <si>
    <t>6.1.3</t>
  </si>
  <si>
    <t>6.2.1</t>
  </si>
  <si>
    <t>6.3.1</t>
  </si>
  <si>
    <t>7.1.1</t>
  </si>
  <si>
    <t>7.1.2</t>
  </si>
  <si>
    <t>7.2.1</t>
  </si>
  <si>
    <t>7.3.1</t>
  </si>
  <si>
    <t>7.4.1</t>
  </si>
  <si>
    <t>7.4.2</t>
  </si>
  <si>
    <t>Demolición sumidero existente</t>
  </si>
  <si>
    <t>MUROS DE CONTENCIÓN</t>
  </si>
  <si>
    <t>Suministro e instalación de Geodrén circular de 4" l = 1,00 m</t>
  </si>
  <si>
    <t>CONCRETO CIMENTACIÓN MUROS DE CONTENCIÓN</t>
  </si>
  <si>
    <t>MURO TIPO 1</t>
  </si>
  <si>
    <t>MURO TIPO 2</t>
  </si>
  <si>
    <t>MURO TIPO 3</t>
  </si>
  <si>
    <t>MOVIMIENTOS DE TIERRA Y RETIRO</t>
  </si>
  <si>
    <t xml:space="preserve">SARDINEL </t>
  </si>
  <si>
    <t>JARDINERA, BANCAS Y ESCALERAS</t>
  </si>
  <si>
    <t>ESTRUCTURAS BANCAS</t>
  </si>
  <si>
    <t>ESTRUCTURAS JARDINERAS</t>
  </si>
  <si>
    <t xml:space="preserve">ESTRUCTURA ESCALERA </t>
  </si>
  <si>
    <t>Mesas en granito pulido negro</t>
  </si>
  <si>
    <t>Cañuela con rejilla polimérica, e=0.10, a=0.30, h=0.30</t>
  </si>
  <si>
    <t>ACABADOS</t>
  </si>
  <si>
    <t>2.10.1</t>
  </si>
  <si>
    <t>2.10.2</t>
  </si>
  <si>
    <t>2.10.3</t>
  </si>
  <si>
    <t>2.10.4</t>
  </si>
  <si>
    <t>2.10.5</t>
  </si>
  <si>
    <t>2.10.6</t>
  </si>
  <si>
    <t>Cielo raso lineal 130b color silver fox</t>
  </si>
  <si>
    <t>Canalización de comunicaciones en tubería PVC de 3/4"</t>
  </si>
  <si>
    <t>Empalme de derivación gel GHFC-1 incluye conector</t>
  </si>
  <si>
    <t>TABLEROS DE DISTRIBUCIÓN</t>
  </si>
  <si>
    <t>Suministro e instalación tablero eléctrico bifásico 8 circuitos. Incluye breakers solicitados en planos</t>
  </si>
  <si>
    <t>INTERRUPTORES</t>
  </si>
  <si>
    <t>Interruptor o breaker enchufable DSE Cortacircuitos termomagnéticos automáticos monopolares, 10 kA a 120 / 240 V. Referencia DSE-1020 Corriente nominal: 20 A. Incluye suministro, instalación y puesta en funcionamiento.</t>
  </si>
  <si>
    <t>Interruptor o breaker enchufable DSE Cortacircuitos termomagnéticos automáticos bipolares, 10 kA a 120 / 240 V. Referencia DSE-2020 Corriente nominal: 20 A. Incluye suministro e instalación.</t>
  </si>
  <si>
    <t>Alimentador en cable No. 2F#8 AWG + 1N#8 AWG+1T#8 AWG para conexión desde contador hasta tablero eléctrico, Incluye tubería PVC de 1".</t>
  </si>
  <si>
    <t xml:space="preserve">Suministro de materiales y mano de obra para la construcción de las siguientes salidas en tubería PVC incrustada. </t>
  </si>
  <si>
    <t>Salida Tomacorrientes especiales 20 A, 127 y 220 V. toma corriente tripolar 20A ref.AQ-3/20B. Incluye suministro, instalación y puesta en funcionamiento</t>
  </si>
  <si>
    <t>SISTEMA DE PROTECCIÓN CONTRA RAYOS</t>
  </si>
  <si>
    <t>Bajante para apantallamiento en cable de cobre desnudo No1/0 AWG, Long=10m. Incluye suministro, instalación y puesta en funcionamiento.</t>
  </si>
  <si>
    <t>CERTIFICACIONES</t>
  </si>
  <si>
    <t>Certificación RETIE</t>
  </si>
  <si>
    <t>EXCAVACIONES Y RELLENOS</t>
  </si>
  <si>
    <t>Relleno con arena (cama) para tubería conduit</t>
  </si>
  <si>
    <t>9.1.1</t>
  </si>
  <si>
    <t>9.1.2</t>
  </si>
  <si>
    <t>9.1.3</t>
  </si>
  <si>
    <t>9.1.4</t>
  </si>
  <si>
    <t>9.1.5</t>
  </si>
  <si>
    <t>9.1.6</t>
  </si>
  <si>
    <t>9.1.7</t>
  </si>
  <si>
    <t>9.1.8</t>
  </si>
  <si>
    <t>9.2.1</t>
  </si>
  <si>
    <t>9.3.1</t>
  </si>
  <si>
    <t>DISEÑO HIDROSANITARIO PARADERO CON ESPACIO PUBLICO LOS NARANJOS</t>
  </si>
  <si>
    <t>RED DE ABASTECIMIENTO</t>
  </si>
  <si>
    <t>Suministro e instalación Tubería PVC presión de 1/2" rde 9</t>
  </si>
  <si>
    <t>Suministro e instalación Acometida hidráulica en tubería PEAD PE40 PN10 de 32 mm</t>
  </si>
  <si>
    <t>Suministro e instalación Llave de paso (válvula de bola metálica manija-palanca hembra-hembra) de 1/2", tipo grival</t>
  </si>
  <si>
    <t>Suministro e instalación Llave de paso (válvula de bola metálica manija-palanca hembra-hembra) de 1", tipo grival</t>
  </si>
  <si>
    <t>Suministro e instalación Registro de corte de 1/2"</t>
  </si>
  <si>
    <t>Suministro e instalación Llave terminal cromada de 1/2"</t>
  </si>
  <si>
    <t>Pruebas hidráulicas redes de presión</t>
  </si>
  <si>
    <t>Gabinete en lamina Cold rolled C20 50x60x22</t>
  </si>
  <si>
    <t>SISTEMA CONTRA INCENDIOS</t>
  </si>
  <si>
    <t>Suministro e instalación extintor multipropósito ABC de 20lb, incluye gabinete, vidrio, anclajes, accesorios para su correcta instalación</t>
  </si>
  <si>
    <t>RED DE DESAGÜES</t>
  </si>
  <si>
    <t>Suministro e instalación de Punto sanitario PVC de 2" (3 m)</t>
  </si>
  <si>
    <t>Suministro e instalación de Punto sanitario PVC de 4" (3 m)</t>
  </si>
  <si>
    <t>Suministro e instalación Tubería (colector) PVC sanitaria de 3"</t>
  </si>
  <si>
    <t>Suministro e instalación Tubería (colector) PVC sanitaria de 4"</t>
  </si>
  <si>
    <t>Suministro e instalación de Tubería PVC estructural de doble pared tipo Tubería PVC Novafort de 250 mm (10"), Similar, igual o de mejor calidad.</t>
  </si>
  <si>
    <t>Empalme a cámara existente, Incluye demolición, emboquillado en concreto</t>
  </si>
  <si>
    <t>EXCAVACIONES HIDROSANITARIAS</t>
  </si>
  <si>
    <t>Relleno con arena 30% + triturado 70% (cama) para tubería</t>
  </si>
  <si>
    <t xml:space="preserve">Piso cerámica antideslizante, SOLNA ARD negro corona de 33,8 x 33,8 cm o similar en propiedades </t>
  </si>
  <si>
    <t>2.4.2</t>
  </si>
  <si>
    <t>2.4.3</t>
  </si>
  <si>
    <t>2.7.3</t>
  </si>
  <si>
    <t>2.7.4</t>
  </si>
  <si>
    <t>2.7.5</t>
  </si>
  <si>
    <t>2.7.6</t>
  </si>
  <si>
    <t>2.9.8</t>
  </si>
  <si>
    <t>2.9.9</t>
  </si>
  <si>
    <t>2.9.10</t>
  </si>
  <si>
    <t>2.9.11</t>
  </si>
  <si>
    <t>2.11.1</t>
  </si>
  <si>
    <t>2.11.2</t>
  </si>
  <si>
    <t>2.11.3</t>
  </si>
  <si>
    <t>2.11.4</t>
  </si>
  <si>
    <t>2.11.5</t>
  </si>
  <si>
    <t>2.11.6</t>
  </si>
  <si>
    <t>2.11.7</t>
  </si>
  <si>
    <t>2.11.8</t>
  </si>
  <si>
    <t>2.11.9</t>
  </si>
  <si>
    <t>2.11.10</t>
  </si>
  <si>
    <t>2.11.11</t>
  </si>
  <si>
    <t>5.3.2</t>
  </si>
  <si>
    <t>6.2.2</t>
  </si>
  <si>
    <t>6.2.3</t>
  </si>
  <si>
    <t>6.2.4</t>
  </si>
  <si>
    <t>6.4.1</t>
  </si>
  <si>
    <t>6.5.1</t>
  </si>
  <si>
    <t>6.5.2</t>
  </si>
  <si>
    <t>6.6.1</t>
  </si>
  <si>
    <t>6.6.2</t>
  </si>
  <si>
    <t>Alfajía en lámina doblada</t>
  </si>
  <si>
    <t>Estuco y pintura bajo placa</t>
  </si>
  <si>
    <t>Muro en concreto para lucarna, h=0,24m e=0,10m</t>
  </si>
  <si>
    <t>CUBIERTA PRINCIPAL NIVEL +4.50</t>
  </si>
  <si>
    <t>4.1.1</t>
  </si>
  <si>
    <t>4.1.2</t>
  </si>
  <si>
    <t>4.2.1</t>
  </si>
  <si>
    <t>4.3.1</t>
  </si>
  <si>
    <t>4.3.2</t>
  </si>
  <si>
    <t>5.2.2</t>
  </si>
  <si>
    <t>5.2.3</t>
  </si>
  <si>
    <t>5.2.4</t>
  </si>
  <si>
    <t>5.4.1</t>
  </si>
  <si>
    <t>5.5.1</t>
  </si>
  <si>
    <t>5.5.2</t>
  </si>
  <si>
    <t>6.4.2</t>
  </si>
  <si>
    <t>6.5.3</t>
  </si>
  <si>
    <t>7.3.2</t>
  </si>
  <si>
    <t>7.3.3</t>
  </si>
  <si>
    <t>7.3.4</t>
  </si>
  <si>
    <t>7.3.5</t>
  </si>
  <si>
    <t>7.3.6</t>
  </si>
  <si>
    <t>7.3.7</t>
  </si>
  <si>
    <t>7.3.8</t>
  </si>
  <si>
    <t>7.4.3</t>
  </si>
  <si>
    <t>7.4.4</t>
  </si>
  <si>
    <t>7.4.5</t>
  </si>
  <si>
    <t>7.4.6</t>
  </si>
  <si>
    <t>7.4.7</t>
  </si>
  <si>
    <t>7.4.8</t>
  </si>
  <si>
    <t>9.3.2</t>
  </si>
  <si>
    <t>9.3.3</t>
  </si>
  <si>
    <t>OTROS OBRAS EXTERIORES</t>
  </si>
  <si>
    <t>PLATINAS SUPERIOR</t>
  </si>
  <si>
    <t>Suministro e instalación Bajante PVC agua lluvia de 4"</t>
  </si>
  <si>
    <t>Suministro e instalación Bajante PVC agua lluvia de 3"</t>
  </si>
  <si>
    <t>Canal en concreto 15x30, incluye refuerzo 3,1kg + Tapa reja en ang.1x1/4 y lamina 1"x1/4</t>
  </si>
  <si>
    <t>Piso en concreto esmaltado</t>
  </si>
  <si>
    <t>Acabado Borde placa en granito pulido No 2, color negro</t>
  </si>
  <si>
    <t>Acabado Borde placa en granito lavado No 2, color negro</t>
  </si>
  <si>
    <t>Acabado Escaleras en granito lavado negro No 2</t>
  </si>
  <si>
    <t>Acabado contrapiso en granito lavado No 2, color blanco</t>
  </si>
  <si>
    <t>Estuco</t>
  </si>
  <si>
    <t>2.11.12</t>
  </si>
  <si>
    <t>Señal de transito Tipo 1 - con pedestal</t>
  </si>
  <si>
    <t>Muro en ladrillo tolete 0.12m, para poseta aseo</t>
  </si>
  <si>
    <t>Señal informativa cultura ciudadana sin pedestal</t>
  </si>
  <si>
    <t>Realce y losa para cámaras y cajas, acabado en granito lavado gris.</t>
  </si>
  <si>
    <t>Lleno con sucio de río compactado.</t>
  </si>
  <si>
    <t>2.10.7</t>
  </si>
  <si>
    <t>m2</t>
  </si>
  <si>
    <t>Puerta tipo 1 en persiana de 2.10X1.10 en lamina calibre 20, con chapa, pasador, pintada en anticorrosivo y terminado en esmalte.</t>
  </si>
  <si>
    <t>Basurera en acero inoxidable tipo Socoda código 202659 o similar en propiedades, incluye chapa de seguridad sobre base en concreto reforzado. (según detalle)</t>
  </si>
  <si>
    <t>Cubierta standing seam</t>
  </si>
  <si>
    <t>Boca puerta acabado granito lavado ancho=0,15m</t>
  </si>
  <si>
    <t>Lámina policarbonato lucarna</t>
  </si>
  <si>
    <t>Excavación a mano, sin retiro</t>
  </si>
  <si>
    <t>Alucobond perímetro cubierta frontal h=1,1m + doblez para corta gotera</t>
  </si>
  <si>
    <t>Flanche en lámina galvanizada calibre 22</t>
  </si>
  <si>
    <t>Acometida trasformador-gabinete en calibre No. 4 awg en Cobre para fases, neutro y No. 8 awg para tierra. Desde bornes del transformador hasta bornes de medidor. Incluye tubería IMC de 1-1/2 con capacete.</t>
  </si>
  <si>
    <t>Alimentador luminaria en cable multiconductor encauchetado No 2F#12 AWG + 1T#12 AWG. Desde cámara de alumbrado publico hasta luminaria incluye tubería PVC de 3/4" hasta base de poste.</t>
  </si>
  <si>
    <t>Suministro, instalación y puesta en funcionamiento de iluminaria para alumbrado publico tipo LED. CARIBE I LED, con base para fotocelda y ojo de fotocelda apta para el sistema de alumbrado publico de la ciudad de armenia. NO incluye poste. Incluye cuerpo, y esta constituido por los elementos eléctricos de la luminaria (balasto, condensador, arrancador, bornera de conexiones, fusibles, portafusibles, base fotocelda). Con certificado RETILAP</t>
  </si>
  <si>
    <t>Alimentador en cable No. 2F#10 AWG+1N#10AWG +1T#10 AWG para alumbrado publico ubicado en la cubierta de parqueadero.</t>
  </si>
  <si>
    <t>Suministro, instalación y puesta en funcionamiento de Conector de perforación KZ3-95</t>
  </si>
  <si>
    <t>Suministro e instalación de bala tipo Metalarc de 150 w ajustable. Incluye bombillo metalarc y balasto.</t>
  </si>
  <si>
    <t>Suministro e instalación de electrodo de puesta a tierra. Incluye varilla de cobre-cobre de 5/8" de diámetro x 2.4 m de longitud, soldadura exotérmica y conexión del electrodo.</t>
  </si>
  <si>
    <t>Suministro e instalación de cable de cobre No 1/0 para conexión de puntas en cubierta. Incluye soportes de fijación.</t>
  </si>
  <si>
    <t>Suministro e instalación de strip telefónico de 30x50 fondo metálico.</t>
  </si>
  <si>
    <t>Relleno de excavación con material de sitio (0-2 m) compactada con rana.</t>
  </si>
  <si>
    <t>Corte de pavimento y/o sardinel con disco.</t>
  </si>
  <si>
    <t>Piso en porcelanato TIPO EXTREM ADZ de 45X90 cm, marrón saloni o similar en propiedades</t>
  </si>
  <si>
    <t>Muro en ladrillo tolete 0.12m</t>
  </si>
  <si>
    <t>2.1.1</t>
  </si>
  <si>
    <t>2.1.2</t>
  </si>
  <si>
    <t>2.1.3</t>
  </si>
  <si>
    <t>ml</t>
  </si>
  <si>
    <t>Demolición anden existente diferentes espesores.</t>
  </si>
  <si>
    <t>Demolición sardinel en concreto existente.</t>
  </si>
  <si>
    <t>Excavación con retroexcavadora incluye cargue.</t>
  </si>
  <si>
    <t>Nivelación y compactación sub-rasante con rana</t>
  </si>
  <si>
    <t>Suministro e Instalación de Tacha reflectiva para demarcación vial o zonas especiales</t>
  </si>
  <si>
    <t>Certificación RETILAP</t>
  </si>
  <si>
    <t xml:space="preserve">Acabado en Pintura Exterior (coraza) </t>
  </si>
  <si>
    <t>3.2.1</t>
  </si>
  <si>
    <t>3.3.1</t>
  </si>
  <si>
    <t>3.3.1.1</t>
  </si>
  <si>
    <t>3.3.1.2</t>
  </si>
  <si>
    <t>3.4.1</t>
  </si>
  <si>
    <t>3.4.2</t>
  </si>
  <si>
    <t>6.1.1</t>
  </si>
  <si>
    <t>Excavación de pilotes diámetro 0.3 m.</t>
  </si>
  <si>
    <t>ACABADOS CUBIERTA PRINCIPAL Y DECK EXTERIOR</t>
  </si>
  <si>
    <t>DECK EXTERIOR</t>
  </si>
  <si>
    <t xml:space="preserve">EXCAVACIONES Y RELLENOS </t>
  </si>
  <si>
    <t xml:space="preserve">PLACA DE PISO E=12CM </t>
  </si>
  <si>
    <t>MODULO DE SERVICIOS</t>
  </si>
  <si>
    <t>EXCAVACIONES Y RELLENOS MODULO DE SERVICIOS</t>
  </si>
  <si>
    <t>Marca vial con micro esferas y pintura acrílica de demarcación tipo trafico.</t>
  </si>
  <si>
    <t>SEÑALIZACIÓN</t>
  </si>
  <si>
    <t xml:space="preserve">DESCRIPCIÓN: </t>
  </si>
  <si>
    <t>ÍTEM</t>
  </si>
  <si>
    <t>DESCRIPCIÓN</t>
  </si>
  <si>
    <t>VR. TOTAL</t>
  </si>
  <si>
    <t>Localización y replanteo incluye equipo de topografía</t>
  </si>
  <si>
    <t>CONCRETO CIMENTACIÓN ESTRUCTURA DE CUBIERTA NIVEL +4.50</t>
  </si>
  <si>
    <t>COLUMNAS EN TUBERÍA METÁLICA PTS CIRCULAR DE 12.3/4"</t>
  </si>
  <si>
    <t>VIGAS METÁLICAS DE CUBIERTA</t>
  </si>
  <si>
    <t>VIGAS METÁLICAS ENSAMBLADAS</t>
  </si>
  <si>
    <t>VIGAS METÁLICAS W</t>
  </si>
  <si>
    <t>CERCHAS DE CUBIERTA TUBERÍA PTS 70x70x3 mm (GALVANIZADA)</t>
  </si>
  <si>
    <t>CERCHAS DE CUBIERTA TUBERÍA PTS 50x50x3 mm (GALVANIZADA)</t>
  </si>
  <si>
    <t>DETALLE CONEXIÓN CERCHAS-VIGAS METÁLICAS</t>
  </si>
  <si>
    <t>CORREAS TUBERÍA PTS 200x70x4mm</t>
  </si>
  <si>
    <t>Acero estructural ASTM A-572, grado 50, Ángulos, secciones IPE, HEA, WF de acero al carbón de alta resistencia, según diseño, incluye suministro de materiales, anclajes, soldaduras, soportes, instalación, pintura anticorrosivo y acabado final en pintura epóxica</t>
  </si>
  <si>
    <t>Pintura epóxica en el cielo raso</t>
  </si>
  <si>
    <t>MUROS DE CONTENCIÓN PERÍMETROS BORDE DECK</t>
  </si>
  <si>
    <t>EXCAVACIONES Y RELLENOS EN MUROS DE CONTENCIÓN PERÍMETRO BORDE DECK</t>
  </si>
  <si>
    <t xml:space="preserve">CIMENTACIÓN </t>
  </si>
  <si>
    <t>CONCRETO CIMENTACIÓN MODULO DE SERVICIOS</t>
  </si>
  <si>
    <t>VIGAS AÉREAS MODULO DE SERVICIOS</t>
  </si>
  <si>
    <t>PLACA AÉREA E=15 CM</t>
  </si>
  <si>
    <t xml:space="preserve">MAMPOSTERÍA ESTRUCTURAL Y MESONES MODULO DE SERVICIO </t>
  </si>
  <si>
    <t>MAMPOSTERÍA ESTRUCTURAL</t>
  </si>
  <si>
    <t>Pintura epóxica con estuco</t>
  </si>
  <si>
    <t>Batería sanitaria Línea Acuacer blanco - Combo, incluye grifería</t>
  </si>
  <si>
    <t>EXCAVACIONES Y RELLENOS EN MUROS DE CONTENCIÓN PERÍMETRO ESTRUCTURA</t>
  </si>
  <si>
    <t>Excavación de pilotes diámetro 0.3 m</t>
  </si>
  <si>
    <t>PAVIMENTOS BAHÍAS PARADERO DE BUSES</t>
  </si>
  <si>
    <t>ESTRUCTURA DE PAVIMENTO RÍGIDO</t>
  </si>
  <si>
    <t>EXCAVACIONES JARDINERAS, BANCAS Y ESCALERAS</t>
  </si>
  <si>
    <t>CIMENTACIÓN JARDINERAS, BANCAS Y ESCALERAS</t>
  </si>
  <si>
    <t>TÓTEM INFORMATIVO</t>
  </si>
  <si>
    <t>Excavación de pilotes diámetro 0.3m</t>
  </si>
  <si>
    <t>CONCRETO CIMENTACIÓN TÓTEM</t>
  </si>
  <si>
    <t>PLACA BASE UNIÓN CONCRETO- ESTRUCTURA METÁLICA TÓTEM</t>
  </si>
  <si>
    <t>ESTRUCTURA METÁLICA Y FIBRA DE VIDRIO TÓTEM</t>
  </si>
  <si>
    <t>Suministro e instalación de paneles en fibra de vidrio de 2x3 mm para estructura tótem. Incluye elementos de fijación</t>
  </si>
  <si>
    <t>Suministro e instalación de lamina en policarbonato alveolar de 4mm. Incluye accesorios de fijación</t>
  </si>
  <si>
    <t>Sub-base granular clasificada tipo Invías CBR≥ 30%, compactada con rana.</t>
  </si>
  <si>
    <t>DISEÑO ELÉCTRICO PARADERO CON ESPACIO PUBLICO LOS NARANJOS</t>
  </si>
  <si>
    <t>INSTALACIONES ELÉCTRICAS REDES EXTERIORES PARADERO CON ESPACIO PUBLICO LOS NARANJOS</t>
  </si>
  <si>
    <t>Suministro e instalación de gabinete metálico para medidor y protección de los circuitos de alumbrado publico. Incluye Gabinete en lamina Cold Rolled en calibre No. 16 BWG con pintura horneable, El gabinete debe contar con tres compartimientos separados para el medidor, barraje y los elementos de protección. Se deben incluir tres breakers de 3x30 Amp tipo riel de curva C, las paredes deben estar pretroqueladas para el ingreso de la tubería y el cableado y con un grado de protección IP 65. Altura de instalación 1.80 del nivel de la mirilla.</t>
  </si>
  <si>
    <t xml:space="preserve">Canalización para alumbrado publico en tubería tipo DB de 3x3". Incluye tubería, accesorios, excavación. </t>
  </si>
  <si>
    <t xml:space="preserve">Canalización para alumbrado publico en tubería tipo DB de 2x3". Incluye tubería, accesorios, excavación. </t>
  </si>
  <si>
    <t>Suministro e instalación de reflector tipo LED, Línea GreenLine (GRN): 120 W, flujo luminosos 1100 lm, Eficiencia 108 lm/w. Referencia OptiFlood LED BVP506 de Philips o de iguales características técnicas, con certificado RETILAP</t>
  </si>
  <si>
    <t>ACOMETIDAS ELÉCTRICAS MÓDULOS</t>
  </si>
  <si>
    <t>Acometida desde transformador hasta barraje aislado en cable No. 2 AWG de aluminio serie 8000 2F#2AWG+1N#2AWG. Incluye tubería IMC de 3", capacete y cableado No 2 AWG,</t>
  </si>
  <si>
    <t>Suministro e instalación de barraje aislado de distribución para baja tensión gelport. Corriente nominal 525 Amp, Voltaje Nominal 600 voltios temperatura de operación 90°C. para uso en cámara 6 puertos. Referencia GPRT-350-6P de Raychem</t>
  </si>
  <si>
    <t>CANALIZACIÓN EXTERIORES VARIAS</t>
  </si>
  <si>
    <t>Canalización de comunicaciones en tubería PVC 2x2" tipo DB</t>
  </si>
  <si>
    <t>INSTALACIONES ELÉCTRICAS MODULO DE SERVICIOS LOS NARANJOS</t>
  </si>
  <si>
    <t>Salida tomacorriente doble monofásico 15A con polo a tierra 110v (3xNo.12 PVC 3/4") color blanco en mampostería longitud promedio 6 m. Incluye suministro, instalación y puesta en funcionamiento.</t>
  </si>
  <si>
    <t>Salida para tomacorriente doble con polo a tierra (2P+T) y protección de falla a tierra (GFCI),20 A, 127 V.(3xNo.12 PVC 3/4") ref.AXR-303BGF o equivalente color. Incluye suministro, instalación y puesta en funcionamiento.</t>
  </si>
  <si>
    <t>SUMINISTRO E INSTALACIÓN DE LUMINARIAS</t>
  </si>
  <si>
    <t>Suministro e instalación de Luminaria de incrustar en cielo color blanco de 30x122 cm, la cual constara de dos tubos LED Philips master LED de 120 de largo.</t>
  </si>
  <si>
    <t>Suministro e instalación de bala tipo LED 1100 Lm, 15 W, referencia DN450B de Philips o iguales características técnicas 220 Voltios o voltaje Universal, 20 cm diámetro.</t>
  </si>
  <si>
    <t>Suministro e instalación de gabinete metálico con doble fondo conformado por: Breaker bipolar de 2x30 amp tipo riel, contador Schneider electric de 3 polos, contactos a 32 amp, voltaje de utilización de 208 voltios, con capacidad de montaje en riel. Base para fotocelda y fotocelda y los correspondientes accesorios de montaje como cableado, bornas, perforaciones en el gabinete.</t>
  </si>
  <si>
    <t>CONTADOR BIFÁSICO MÓDULOS</t>
  </si>
  <si>
    <t>Suministro e instalación de contador electromecánico bifásico trifilar marca ISKRA 2x120/240V 15(100) A. Ref. D37E2 incluye caja en policarbonato y pin de corte de 2x40 amp.</t>
  </si>
  <si>
    <t xml:space="preserve">SUMINISTRO E INSTALACIÓN SISTEMA DE CABLEADO ESTRUCTURADO DE VOZ Y DATOS </t>
  </si>
  <si>
    <t>Salida de datos doble cat 6 (Voz/datos). incluye tubería PVC de 3/4, cableado cat 6.</t>
  </si>
  <si>
    <t>Pruebas desagües (redes sanitaria y aguas lluvias, cajas)</t>
  </si>
  <si>
    <t>Acero estructural ASTM A-36, según diseño, templetes, contravientos, platinas, incluye suministro de materiales, acero, corte, soldadura, anclajes, soldaduras, soportes, platinas, cartelas, tornillos, instalación, pintura anticorrosivo y acabado final en pintura epóxica</t>
  </si>
  <si>
    <t xml:space="preserve">Construcción de estructura LA-433 para transformador trifásico en poste de 13.2 kV según normas EDEQ. Incluye Transformador de 15KVA trifásico Vp:13200, Vs:380/220 a plena carga, cable de cobre No.2, diagonal en V, Cruceta metálica, Tornillería. Conector Bimetálico, Conector de bronce, Conector Transversal, Corta circuitos primario, DPS, Varilla de cobre </t>
  </si>
  <si>
    <t>Suministro e instalación de medidor trifásico directo. 5(100) Amp, 230/400 Voltios, Multitarifa Activo/Reactivo, Clase 1, Fase-Neutro, registro de cuatro cuadrantes.</t>
  </si>
  <si>
    <t>SALIDAS PARA TOMACORRIENTES USO NORMAL, REGULADO, ILUMINACIÓN.</t>
  </si>
  <si>
    <t>Salida de antena de televisión - toma tv. solo entubada (canalización), para modulo. Incluye Suministro, instalación y puesta en funcionamiento, en cable RG 6</t>
  </si>
  <si>
    <t>Lavaplatos socoda en A.I. de 54x43 cm, incluye grifería o similar en propiedades.</t>
  </si>
  <si>
    <t>EXCAVACIONES Y RELLENOS, CUBIERTA NIVEL +4.50</t>
  </si>
  <si>
    <t>Suministro e instalación de Anclaje en varilla roscada d=3/4 grado B7 ASTM A-193 longitud = 90 cm, incluye 2 tuercas A-490 y medidores de tensión directa (arandela)</t>
  </si>
  <si>
    <t>Suministro e instalación de Perno de 3/4x4" alta resistencia ASTM490. Incluye medidor de tensión directa (arandela) y tuerca. No reemplazables por perno de menor resistencia</t>
  </si>
  <si>
    <t xml:space="preserve">Cielo raso en placa superboard de 6mm. (no inc. pintura). </t>
  </si>
  <si>
    <t>CONCRETO CIMENTACIÓN MUROS DE CONTENCIÓN PERÍMETRO BORDE DECK</t>
  </si>
  <si>
    <t>Muro en ladrillo estructural perforación vertical 6x12x24,e= 12 cm. incluye (suministro de materiales, preparación, formaletas, acarreo, vaciado)</t>
  </si>
  <si>
    <t xml:space="preserve">Muro en placa superboard de 8 mm - 2 caras (no inc. pintura). </t>
  </si>
  <si>
    <t xml:space="preserve">Alistado piso e=0,04 m, para baño </t>
  </si>
  <si>
    <t>Barra de discapacitado recta con código 231808 o 700, en tubería redonda ornamental de diámetro 1-¼” (32mm) en Acero Inoxidable AISI SAE 304, Calibre 18 (espesor 1.2mm), SOCODA o similar en propiedades.</t>
  </si>
  <si>
    <t>Puerta ventana tipo 1 en persiana y cortina enrollable micro perforada de 2.10x1.10 en lamina calibre 20, con chapa, pasador, pintada en anticorrosivo y terminado en esmalte.</t>
  </si>
  <si>
    <t>Ventana Tipo 1 en Cortina enrollable micro perforada 1.25H X 1.77 pintada en anticorrosivo y terminado en esmalte.</t>
  </si>
  <si>
    <t xml:space="preserve">Ventana Tipo 2 en Cortina enrollable micro perforada 1.05H X 2.05 pintada en anticorrosivo y terminado en esmalte. </t>
  </si>
  <si>
    <t>Ventana Tipo 4 en persiana 1.95H X 0.25 en lamina calibre 20, pintada en anticorrosivo y terminado en esmalte.</t>
  </si>
  <si>
    <t>Demolición de escultura y pedestales en concreto para banderas sin retiro</t>
  </si>
  <si>
    <t>Demolición bancas en concreto.</t>
  </si>
  <si>
    <t>Demolición de placas en concreto 0,15≤e≤0,20m.</t>
  </si>
  <si>
    <t>Demolición muro de contención en concreto existente</t>
  </si>
  <si>
    <t>Suministro e instalación de Anclaje en varilla roscada d=3/4 grado B7 ASTM A-193 longitud = 80 cm, incluye 2 tuercas A-490 y medidores de tensión directa (arandela)</t>
  </si>
  <si>
    <t>Dados en concreto de 0,40 X 0,40 Y H LIBRE=0,50 M, acabado en granito lavado a los costados y en la parte superior en granito pulido</t>
  </si>
  <si>
    <t>Construcción de Malla de puesta a tierra para trasformador y DPS's. Incluye cableado en cobre calibre 4 awg para bajante, una varilla de cobre-cobre de 5/8" de diámetro x 2.4 m de longitud, soldadura exotérmica para la malla a tierra se debe realizar a nivel de piso un aro en cable de cobre 2/0 de un metro de diámetro alrededor del poste y luego subir al poste pasando por el tanque del trasformador, neutro de trasformador y DPS's, con cable de cobre 4 awg. El cable de puesta a tierra debe ser canalizado usando tubería IMC de 3/4". incluye la excavación de 50 cm de profundidad.</t>
  </si>
  <si>
    <t>Alimentador red de alumbrado publico en cable de aluminio serie 8000 THHN/THWN-2 90ºC 600 V calibre No. 3F#6AWG para fases,1N#6AWG para neutro y 1T#6 AWG para tierra. Desde breaker de protección en gabinete de medidor hasta las cámaras de alumbrado publico según plano.</t>
  </si>
  <si>
    <t xml:space="preserve">Construcción de Acometida concéntrica 2#8+8, incluye tubería IMC 1" con capacete para bajante de la tubería y tubería PVC de 1" para canalización subterránea hasta contador </t>
  </si>
  <si>
    <t>Salida interruptores (switche) iluminación sencillos 20A, Prime o equivalente color. Incluye suministro e instalación.</t>
  </si>
  <si>
    <t>Salida interruptores (switche) iluminación dobles 15A, Prime o equivalente color. Incluye suministro e instalación.</t>
  </si>
  <si>
    <t xml:space="preserve">Salida para luminaria 110V con polo a tierra (2xNo.12 + 1xNo.12 PVC 3/4"). Incluye suministro de materiales, accesorios, instalación y puesta en funcionamiento. </t>
  </si>
  <si>
    <t>Punta de captación tipo Franklin en acero inoxidable 3/8' x 1 m. Incluye base para puntas, conectores, chazos, alambrón, tornillos, suministro, instalación de materiales y puesta en funcionamiento.</t>
  </si>
  <si>
    <t>Punta de captación tipo Franklin en acero inoxidable 3/8' con mástil de 1.7 m. Incluye base para puntas, conectores, chazos, alambrón, tornillos, suministro, instalación de materiales y puesta en funcionamiento.</t>
  </si>
  <si>
    <t>Certificación y Marcación de cada uno de los puntos del cableado estructurado según Norma ANSI/TIA/EIA-568-B.2-1 categoría 6. Incluye visita técnica, revisión y aprobación del ingeniero eléctrico / electricista con experiencia mínima de 2 años</t>
  </si>
  <si>
    <t>Señal informativa en acrílico de 35 x 15 cm</t>
  </si>
  <si>
    <t>Ventana Tipo 3 en Cortina enrollable microperforada  1.05H X 1.45 pintada en anticorrosivo y terminado en esmalte.</t>
  </si>
  <si>
    <t xml:space="preserve">PRELIMINARES      </t>
  </si>
  <si>
    <t>Revoque liso impermeabilizado 1:3, incluye dilataciones y filos. Incluye (suministro de materiales y aplicación)</t>
  </si>
  <si>
    <t>DETALLE CONEXIÓN COLUMNA METÁLICA - VIGAS METÁLICAS</t>
  </si>
  <si>
    <t>Acero estructural ASTM-A500, grado C, tubería estructural cuadrada, rectangular, circular con costura, según diseño: (Incluye suministro de materiales, acero, corte, soldadura, Transporte, montaje, instalación, pintura anticorrosivo, acabado final en pintura epóxica).</t>
  </si>
  <si>
    <t>Suministro e instalación de Tubería PVC estructural de doble pared tipo Tubería PVC Novafort de 160 mm (6")</t>
  </si>
  <si>
    <t>Suministro e instalación de Tubería PVC estructural de doble pared tipo tubería PVC Novafort de 200 mm (8"). Similar, igual o de mejor calidad.</t>
  </si>
  <si>
    <t>Viga de amarre en concreto de 3.000 psi; de 0,10 x 0,30 m, incluye refuerzo. (suministro de materiales, preparación, formaletas, acarreo, vaciado, encofrado, desencofrado)</t>
  </si>
  <si>
    <t>Viga de amarre en concreto de 3.000 psi; de 0,12 x 0,20 m, incluye refuerzo, (suministro de materiales, preparación, formaletas, acarreo, vaciado, encofrado, desencofrado)</t>
  </si>
  <si>
    <t>Jardinera en concreto de 3.000 psi; Tipo 1 acabada en granito. incluye refuerzo, malla electrosoldada (suministro de materiales, preparación, formaletas, acarreo, vaciado, encofrado, desencofrado y curado)</t>
  </si>
  <si>
    <t>Caja de inspección tipo SS-C-17 de 1 x 1 x 0,8 m en concreto de 3.00 psi; y tapa-aro en hierro fundido de 60 cm color gris para instalaciones eléctricas.</t>
  </si>
  <si>
    <t>Dilatación en concreto 21 Mpa; e=10cm; h=25cm, incluye Refuerzo.</t>
  </si>
  <si>
    <t>Dados en concreto de f´c=3.000 psi;= 21 Mpa; (incluye suministro de materiales, preparación, formaletas, acarreo y vaciado)</t>
  </si>
  <si>
    <t>Concreto para dovelas - Grouting muro en bloque estructural f'c= 140kg/cm2 = 14 Mpa; = 2000psi;</t>
  </si>
  <si>
    <t>Pilotes en concreto de f´c=3.000 psi;= 21 Mpa; (incluye suministro de materiales, preparación, formaletas, colocación de armadura, acarreo y vaciado concreto)</t>
  </si>
  <si>
    <t xml:space="preserve">Losas de concreto MR= 4,2Mpa;=41kg/cm2 e= 23 cm, incluye:(barras de transferencia, sellos, corte de juntas con disco, sellador elástico de poliuretano) </t>
  </si>
  <si>
    <t xml:space="preserve">Losas de concreto MR= 4,2Mpa;=41kg/cm2, e = 0,35m, incluye:(barras de transferencia, sellos, corte de juntas con disco, sellador elástico de poliuretano) </t>
  </si>
  <si>
    <t>Sardinel en Concreto de 21Mpa; (15cmX20cm), Incluye refuerzo.</t>
  </si>
  <si>
    <t>Concreto para escalera de f'c = 21 Mpa; (3.000 psi;). incluye (suministro de materiales, preparación, formaletas, acarreo, vaciado, encofrado, desencofrado y curado)</t>
  </si>
  <si>
    <t>Anden en bloque de concreto tipo adoquín (Indural o similar), de 4*20*20 cm, color blanco, con bisel arista de lápiz, cumpliendo normativa NTC. Incluye cortes, concreto de 21 Mpa; e=4 cm, malla electrosoldada de 15 x15 cm de 4 mm, mortero de pega (PEGA BLOQ o similar) y arena de sello.</t>
  </si>
  <si>
    <t>Anden en bloque de concreto tipo adoquín (Indural o similar), de 4*20*20 cm, color gris, con bisel arista de lápiz, cumpliendo normativa NTC. Incluye cortes, concreto de 21 Mpa; e=4 cm, malla electrosoldada de 15 x15 cm de 4 mm, mortero de pega (PEGA BLOQ o similar) y arena de sello.</t>
  </si>
  <si>
    <t>Anden en bloque de concreto tipo adoquín (Indural o similar), de 4*20*20 cm, color negro, con bisel arista de lápiz, cumpliendo normativa NTC. Incluye cortes, concreto de 21 Mpa; e=4 cm, malla electrosoldada de 15 x15 cm de 4 mm, mortero de pega (PEGA BLOQ o similar) y arena de sello.</t>
  </si>
  <si>
    <t>Piso en loseta en bloque de concreto tipo adoquín (Alfa o similar) 4*40*40 cm, color Verde con logo tipo AMABLE en resina color negro, con bisel arista de lápiz, cumpliendo normativa NTC. Incluye cortes, concreto de 21 Mpa; e=4 cm, malla electrosoldada de 15 x15 cm de 4 mm, mortero de pega (PEGA BLOQ o similar) y arena de sello.</t>
  </si>
  <si>
    <t>Anden en bloque de concreto tipo adoquín táctil guía (Indural o similar), de 4*20*20 cm, color negro, con bisel arista de lápiz, cumpliendo normativa NTC. Incluye cortes, concreto de 21 Mpa; e=4 cm, malla electrosoldada de 15 x15 cm de 4 mm, mortero de pega (PEGA BLOQ o similar) y arena de sello.</t>
  </si>
  <si>
    <t>Anden en bloque de concreto tipo adoquín táctil Alerta (Indural o similar) de 4*20*20 cm, color negro, con bisel arista de lápiz, cumpliendo normativa NTC. Incluye cortes, concreto de 21 Mpa; e=4 cm, malla electrosoldada de 15 x15 cm de 4 mm, mortero de pega (PEGA BLOQ o similar) y arena de sello.</t>
  </si>
  <si>
    <t>Anden en bloque de concreto tipo adoquín demarcador visual (Indural o similar), de 4*10*20 cm, color negro, con bisel arista de lápiz, cumpliendo normativa NTC. Incluye cortes, concreto de 21 Mpa; e=4 cm, malla electrosoldada de 15 x15 cm de 4 mm, mortero de pega (PEGA BLOQ o similar) y arena de sello.</t>
  </si>
  <si>
    <t>Sardinel Prefabricado en Concreto de 21 Mpa; (15 cm x 45 cm)</t>
  </si>
  <si>
    <t>Acero de refuerzo de Fy= 60.000 psi; (Incluye suministro, corte y fijación).</t>
  </si>
  <si>
    <t>Pedestal en concreto premezclado de f´c= 3.500 psi;= 24 Mpa; (incluye suministro de materiales, antisol, preparación, formaletas, acarreo y vaciado)</t>
  </si>
  <si>
    <t>Suministro y vaciado de Concreto de 3.000 psi; f'c=21 Mpa; para relleno de columnas metálicas</t>
  </si>
  <si>
    <t>Viga de cimentación o enlace de zapatas en concreto premezclado de f´c=3.000 psi;=21 Mpa; (incluye suministro de materiales, antisol, preparación, formaletas, acarreo y vaciado)</t>
  </si>
  <si>
    <t>Zapatas en concreto premezclado de f´c=3.000 psi;=21 Mpa; (incluye suministro de materiales, antisol, preparación, formaletas, acarreo y vaciado)</t>
  </si>
  <si>
    <t>Columna en concreto a la vista premezclado de f´c=3.500 psi;=24 Mpa; (incluye suministro de materiales, preparación, formaletas, formaplac o súper T, acarreo, vaciado, encofrado, desencofrado, curado)</t>
  </si>
  <si>
    <t>Viga aérea en concreto a la vista premezclado de f´c=3.500 psi;=24Mpa; (incluye suministro de materiales, preparación, formaletas, formaplac o súper t, acarreo, vaciado, encofrado, desencofrado y curado)</t>
  </si>
  <si>
    <t>Suministro, fijación e instalación de Malla electrosoldada fy=485 Mpa; ojo 0,15 x 0,15 m dimensiones (6,0 m 2,35 m). Incluye distanciadores</t>
  </si>
  <si>
    <t>Pedestal en concreto de f´c= 3.000 psi;= 21 Mpa; (incluye suministro de materiales, antisol, preparación, formaletas, acarreo y vaciado)</t>
  </si>
  <si>
    <t>Acero de refuerzo de 60.000 psi; (Incluye suministro, corte y fijación).</t>
  </si>
  <si>
    <t>Suministro e instalación Poste metálico 6 m, con base trapezoidal (pedestal 40x40x30) en concreto f'c=3000psi;</t>
  </si>
  <si>
    <t>Solado en concreto de 2.070 psi; (incluye suministro de materiales, preparación, formaletas, acarreo y vaciado)</t>
  </si>
  <si>
    <t>Mesón en concreto de 3.000 psi; y granito pulido, e=10cm incluye suministro de materiales, granito pulido, instalación, pulida.</t>
  </si>
  <si>
    <t>Mesón en concreto de 3.000 psi; y granito pulido, e=13cm incluye suministro de materiales, granito pulido, instalación, pulida.</t>
  </si>
  <si>
    <t>suministro e instalación de bancas sin espaldar en concreto armado f'c=3000psi; acabado en granito pulido color negro BANCA-1. Incluye refuerzo y suministros de materiales</t>
  </si>
  <si>
    <t>suministro e instalación de bancas sin espaldar en concreto armado f'c=3000psi; acabado en granito pulido color negro BANCA-2. Incluye refuerzo y suministros de materiales</t>
  </si>
  <si>
    <t>Registro de aguas negras (Caja de inspección) de 0,60 x 0,60 x 0,60 m en concreto de 2.500 psi; tapa reforzada en concreto de 3.000 psi;</t>
  </si>
  <si>
    <t>Registro de aguas negras (Caja de inspección) de 0,80 x 0,80 x 0,80 m en concreto de 2.500 psi; tapa reforzada en concreto de 3.000 psi;</t>
  </si>
  <si>
    <t>Registro de aguas negras (Caja de inspección) de 1,00 x 1,00 x 1,00 m en concreto de 2.500 psi; tapa reforzada en concreto de 3.000 psi;</t>
  </si>
  <si>
    <t>Sumidero en concreto de 3.000 psi; incluye reja con anticorrosivo 70x50 y caja sedimentos</t>
  </si>
  <si>
    <t xml:space="preserve">Und </t>
  </si>
  <si>
    <t>Rampa;-Viga de acceso vehicular en Concreto 21 Mpa; incluye acero de refuerzo (según detalle), incluye sub-base, cepillado y rallado.</t>
  </si>
  <si>
    <t>Campamento 30 m2, incluye teja de zinc ondulada, cal.33, piso en concreto de 2.500 psi; Tabla, Incluye suministro de materiales, iluminación, puerta, ventanas, bisagras, desmonte y retiro al finalizar la obra.</t>
  </si>
  <si>
    <t>UND.</t>
  </si>
  <si>
    <t>Implementación del P.I.P.M.A.  (incluye informes, registros y plan de manejo del transito)</t>
  </si>
  <si>
    <t>2.7.1</t>
  </si>
  <si>
    <t>Suministro e instalación de Perno de 1/2x2" alta resistencia ASTM 325. Incluye tuerca y arandela. No reemplazables por perno de menor resistencia</t>
  </si>
  <si>
    <t>Baranda en acero inoxidable alta en Tubo de 2” calibre 18 con Platinas soporte y anclaje en acero inoxidable AISI 304 espesor ¼” Conexiones cada 5m, h:0,90m</t>
  </si>
  <si>
    <t>Baranda en acero inoxidable bajo en Tubo de 2” calibre 18 con Platinas soporte y anclaje en acero inoxidable AISI 304 espesor ¼” Conexiones cada 5m,  h:0,16m</t>
  </si>
  <si>
    <t>Placa de contrapiso reforzada en concreto de 3.000 psi; e=0,12m, (incluye suministro de materiales, malla electrosoldada, preparación, formaletas, acarreo, vaciado, encofrado, desencofrado)</t>
  </si>
  <si>
    <t>DURACIÓN ESTIMADA:</t>
  </si>
  <si>
    <t>Suministro e instalación de Geotextil tejido, ref. T-2400</t>
  </si>
  <si>
    <t>Suministro e instalación de Geotextil tejido, ref. T-2400.</t>
  </si>
  <si>
    <t>Placa maciza en concreto premezclado de 3.500 psi; e=0,15m, (incluye suministro de materiales, preparación, formaletas, acarreo, vaciado, encofrado, desencofrado)</t>
  </si>
  <si>
    <t>Acabado enchape blanco, jaya corona de 20 x 30 cm o similar en propiedades</t>
  </si>
  <si>
    <t>Pilotes en concreto de f´c=3.000psi; = 21Mpa; (incluye suministro de materiales, preparación, formaletas, colocación de armadura, acarreo y vaciado concreto)</t>
  </si>
  <si>
    <t>Dados en concreto de f´c=3.000psi; = 21Mpa; (incluye suministro de materiales, preparación, formaletas, acarreo y vaciado)</t>
  </si>
  <si>
    <t>Viga de cimentación o enlace de zapatas en concreto premezclado de f´c=3.000psi; = 21Mpa; (incluye suministro de materiales, antisol, preparación, formaletas, acarreo y vaciado)</t>
  </si>
  <si>
    <t>Suministro e instalación Punto hidráulico PVC de 1/2" (3 m).</t>
  </si>
  <si>
    <t>Suministro e instalación Medidor volumétrico de 1/2" incluye caja</t>
  </si>
  <si>
    <t>Mezcla Asfáltica MDC-2.</t>
  </si>
  <si>
    <t>Verificación Sumatoria Contrato</t>
  </si>
  <si>
    <t>Relleno compactado con Sub-base granular tipo Invias CBR≥ 30%, instalada y compactada con equipo.</t>
  </si>
  <si>
    <t>Total Presupuesto</t>
  </si>
  <si>
    <t>“CONSTRUCCIÓN DEL PARADERO CON ESPACIO PÚBLICO LOS NARANJOS Y OBRAS COMPLEMENTARIAS, 
DENTRO DEL SISTEMA ESTRATEGICO DE TRANSPORTE PUBLICO  SETP DE ARMENIA”</t>
  </si>
  <si>
    <t>Desmonte y retiro de tubería existente, Incluye acarreo de 250m.</t>
  </si>
  <si>
    <t>BAHÍA</t>
  </si>
  <si>
    <t>SEÑALIZACIÓN BAHÍA</t>
  </si>
  <si>
    <t>7.3.9</t>
  </si>
  <si>
    <t>7.3.10</t>
  </si>
  <si>
    <t>7.3.11</t>
  </si>
  <si>
    <t>7.3.12</t>
  </si>
  <si>
    <t>7.3.13</t>
  </si>
  <si>
    <t>DEMOLICIONES Y RELLENOS</t>
  </si>
  <si>
    <t>DEMOLICIONES, DESMONTES Y CORTES</t>
  </si>
  <si>
    <t>OBRAS EXTERIORES (MUROS DE CONTENCIÓN, ANDENES, PAVIMENTOS Y AMOBLAMIENTO URBANO PARADERO CON ESPACIO PUBLICO LOS NARANJOS)</t>
  </si>
  <si>
    <t>4.1.3</t>
  </si>
  <si>
    <t>4.2.2</t>
  </si>
  <si>
    <t>4.2.3</t>
  </si>
  <si>
    <t>4.2.4</t>
  </si>
  <si>
    <t>4.4.1</t>
  </si>
  <si>
    <t>4.6.1</t>
  </si>
  <si>
    <t>4.6.2</t>
  </si>
  <si>
    <t>4.7.1</t>
  </si>
  <si>
    <t>4.7.2</t>
  </si>
  <si>
    <t>4.8.1</t>
  </si>
  <si>
    <t>4.8.2</t>
  </si>
  <si>
    <t>4.9.1</t>
  </si>
  <si>
    <t>4.9.2</t>
  </si>
  <si>
    <t>4.9.3</t>
  </si>
  <si>
    <t>4.9.4</t>
  </si>
  <si>
    <t>4.9.5</t>
  </si>
  <si>
    <t>4.9.6</t>
  </si>
  <si>
    <t>4.9.7</t>
  </si>
  <si>
    <t>4.10.1</t>
  </si>
  <si>
    <t>4.10.2</t>
  </si>
  <si>
    <t>4.10.3</t>
  </si>
  <si>
    <t>4.10.6</t>
  </si>
  <si>
    <t>4.10.7</t>
  </si>
  <si>
    <t>4.10.8</t>
  </si>
  <si>
    <t>4.10.9</t>
  </si>
  <si>
    <t>4.10.10</t>
  </si>
  <si>
    <t>4.10.11</t>
  </si>
  <si>
    <t>4.10.12</t>
  </si>
  <si>
    <t>4.10.13</t>
  </si>
  <si>
    <t>4.10.16</t>
  </si>
  <si>
    <t>4.10.17</t>
  </si>
  <si>
    <t>4.10.18</t>
  </si>
  <si>
    <t>4.10.19</t>
  </si>
  <si>
    <t>4.10.20</t>
  </si>
  <si>
    <t>4.10.4</t>
  </si>
  <si>
    <t>4.10.5</t>
  </si>
  <si>
    <t>4.10.14</t>
  </si>
  <si>
    <t>4.10.15</t>
  </si>
  <si>
    <t>5.2.5</t>
  </si>
  <si>
    <t>5.2.6</t>
  </si>
  <si>
    <t>5.2.7</t>
  </si>
  <si>
    <t>5.2.8</t>
  </si>
  <si>
    <t>5.2.9</t>
  </si>
  <si>
    <t>5.2.10</t>
  </si>
  <si>
    <t>5.2.11</t>
  </si>
  <si>
    <t>5.2.12</t>
  </si>
  <si>
    <t>5.2.13</t>
  </si>
  <si>
    <t>5.3.3</t>
  </si>
  <si>
    <t>5.3.4</t>
  </si>
  <si>
    <t>5.3.5</t>
  </si>
  <si>
    <t>5.3.6</t>
  </si>
  <si>
    <t>5.3.7</t>
  </si>
  <si>
    <t>5.3.8</t>
  </si>
  <si>
    <t>5.3.9</t>
  </si>
  <si>
    <t>5.3.10</t>
  </si>
  <si>
    <t>5.3.11</t>
  </si>
  <si>
    <t>5.3.12</t>
  </si>
  <si>
    <t>5.4.2</t>
  </si>
  <si>
    <t>5.4.3</t>
  </si>
  <si>
    <t>5.4.4</t>
  </si>
  <si>
    <t>5.4.5</t>
  </si>
  <si>
    <t>5.4.6</t>
  </si>
  <si>
    <t>5.4.7</t>
  </si>
  <si>
    <t>5.4.8</t>
  </si>
  <si>
    <t>5.4.9</t>
  </si>
  <si>
    <t>5.4.10</t>
  </si>
  <si>
    <t>5.4.11</t>
  </si>
  <si>
    <t>5.4.12</t>
  </si>
  <si>
    <t>5.4.13</t>
  </si>
  <si>
    <t>5.4.14</t>
  </si>
  <si>
    <t>5.4.15</t>
  </si>
  <si>
    <t>5.5.3</t>
  </si>
  <si>
    <t>5.5.4</t>
  </si>
  <si>
    <t>5.5.5</t>
  </si>
  <si>
    <t>5.5.6</t>
  </si>
  <si>
    <t>5.5.7</t>
  </si>
  <si>
    <t>5.5.8</t>
  </si>
  <si>
    <t>5.5.9</t>
  </si>
  <si>
    <t>5.5.10</t>
  </si>
  <si>
    <t>5.5.11</t>
  </si>
  <si>
    <t>5.5.12</t>
  </si>
  <si>
    <t>5.5.13</t>
  </si>
  <si>
    <t>5.5.14</t>
  </si>
  <si>
    <t>5.5.15</t>
  </si>
  <si>
    <t>5.5.16</t>
  </si>
  <si>
    <t>5.5.17</t>
  </si>
  <si>
    <t>6.1.4</t>
  </si>
  <si>
    <t>6.1.5</t>
  </si>
  <si>
    <t>6.1.6</t>
  </si>
  <si>
    <t>6.1.7</t>
  </si>
  <si>
    <t>6.1.9</t>
  </si>
  <si>
    <t>6.1.10</t>
  </si>
  <si>
    <t>6.1.11</t>
  </si>
  <si>
    <t>6.1.12</t>
  </si>
  <si>
    <t>6.1.13</t>
  </si>
  <si>
    <t>6.1.14</t>
  </si>
  <si>
    <t>6.1.15</t>
  </si>
  <si>
    <t>6.1.16</t>
  </si>
  <si>
    <t>6.1.17</t>
  </si>
  <si>
    <t>6.1.19</t>
  </si>
  <si>
    <t>6.1.20</t>
  </si>
  <si>
    <t>6.1.21</t>
  </si>
  <si>
    <t>6.1.22</t>
  </si>
  <si>
    <t>6.1.23</t>
  </si>
  <si>
    <t>6.1.24</t>
  </si>
  <si>
    <t>6.1.8</t>
  </si>
  <si>
    <t>6.1.18</t>
  </si>
  <si>
    <t>6.2.5</t>
  </si>
  <si>
    <t>6.2.6</t>
  </si>
  <si>
    <t>6.2.7</t>
  </si>
  <si>
    <t>6.2.9</t>
  </si>
  <si>
    <t>6.2.10</t>
  </si>
  <si>
    <t>6.2.11</t>
  </si>
  <si>
    <t>6.2.12</t>
  </si>
  <si>
    <t>6.2.13</t>
  </si>
  <si>
    <t>6.2.14</t>
  </si>
  <si>
    <t>6.2.15</t>
  </si>
  <si>
    <t>6.2.16</t>
  </si>
  <si>
    <t>6.2.17</t>
  </si>
  <si>
    <t>6.4.3</t>
  </si>
  <si>
    <t>6.6.3</t>
  </si>
  <si>
    <t>6.2.8</t>
  </si>
  <si>
    <t>6.2.18</t>
  </si>
  <si>
    <t>6.2.19</t>
  </si>
  <si>
    <t>7.1.3</t>
  </si>
  <si>
    <t>7.1.4</t>
  </si>
  <si>
    <t>7.1.5</t>
  </si>
  <si>
    <t>7.1.6</t>
  </si>
  <si>
    <t>7.1.7</t>
  </si>
  <si>
    <t>7.1.8</t>
  </si>
  <si>
    <t>7.1.10</t>
  </si>
  <si>
    <t>7.3.14</t>
  </si>
  <si>
    <t>7.3.15</t>
  </si>
  <si>
    <t>7.3.16</t>
  </si>
  <si>
    <t>7.1.9</t>
  </si>
  <si>
    <t>9.2.2</t>
  </si>
  <si>
    <t>9.2.3</t>
  </si>
  <si>
    <t>9.2.4</t>
  </si>
  <si>
    <t>9.2.5</t>
  </si>
  <si>
    <t>9.2.6</t>
  </si>
  <si>
    <t>9.2.7</t>
  </si>
  <si>
    <t>9.2.8</t>
  </si>
  <si>
    <t>4.5.1</t>
  </si>
  <si>
    <t>4.5.2</t>
  </si>
  <si>
    <t>VR. UNIT TOTAL</t>
  </si>
  <si>
    <t>NOTA: EL VALOR UNITARIO TOTAL DEBERA CONTENER LOS COSTOS DIRECTOS Y LOS COSTOS INDIRECTOS (A.I.U )</t>
  </si>
  <si>
    <t xml:space="preserve">IVA DEL 16% SOBRE LA UTILIDAD </t>
  </si>
  <si>
    <t>VALOR TOTAL DEL PROYECTO ANTES DE IVA</t>
  </si>
  <si>
    <t xml:space="preserve">VALOR TOTAL DEL PROYECTO </t>
  </si>
  <si>
    <t>Suministro e instalación de gabinete metálico con doble fondo conformado para control de alumbrado publico en paraderos: Breaker bipolar de 2x30 amp tipo riel, contador Schneider electric de 3 polos 30 amp y 220 voltios, programador horario digital ref. CCT15850, con capacidad de montaje en riel. Base para fotocelda y fotocelda y los correspondientes accesorios de montaje como cableado, bornes, perforaciones en el gabinete.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</si>
</sst>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 #,##0.00_);\(&quot;$&quot;\ #,##0.00\)"/>
    <numFmt numFmtId="44" formatCode="_(&quot;$&quot;\ * #,##0.00_);_(&quot;$&quot;\ * \(#,##0.00\);_(&quot;$&quot;\ * &quot;-&quot;??_);_(@_)"/>
    <numFmt numFmtId="43" formatCode="_(* #,##0.00_);_(* \(#,##0.00\);_(* &quot;-&quot;??_);_(@_)"/>
    <numFmt numFmtId="164" formatCode="&quot;$&quot;#,##0.00_);\(&quot;$&quot;#,##0.00\)"/>
    <numFmt numFmtId="166" formatCode="_-&quot;$&quot;* #,##0.00_-;\-&quot;$&quot;* #,##0.00_-;_-&quot;$&quot;* &quot;-&quot;??_-;_-@_-"/>
    <numFmt numFmtId="167" formatCode="_-* #,##0.00_-;\-* #,##0.00_-;_-* &quot;-&quot;??_-;_-@_-"/>
    <numFmt numFmtId="168" formatCode="#,##0.0_);\(#,##0.0\)"/>
    <numFmt numFmtId="169" formatCode="&quot;$&quot;\ #,##0.00"/>
    <numFmt numFmtId="170" formatCode="0.0"/>
    <numFmt numFmtId="175" formatCode="[$$-240A]#,##0.00"/>
    <numFmt numFmtId="176" formatCode="#,##0.00\ &quot;m3&quot;"/>
    <numFmt numFmtId="177" formatCode="#,##0\ &quot;meses&quot;"/>
    <numFmt numFmtId="204" formatCode="[$$-240A]#,##0.00;[Red]\-[$$-240A]#,##0.00"/>
  </numFmts>
  <fonts count="2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0"/>
      <name val="Arial"/>
      <family val="2"/>
    </font>
    <font>
      <b/>
      <sz val="11"/>
      <name val="Arial"/>
      <family val="2"/>
    </font>
    <font>
      <sz val="10"/>
      <name val="Arial"/>
      <family val="2"/>
    </font>
    <font>
      <sz val="10"/>
      <color theme="1"/>
      <name val="Arial"/>
      <family val="2"/>
    </font>
    <font>
      <b/>
      <sz val="11"/>
      <color theme="1"/>
      <name val="Arial"/>
      <family val="2"/>
    </font>
    <font>
      <sz val="11"/>
      <color theme="1"/>
      <name val="Arial"/>
      <family val="2"/>
    </font>
    <font>
      <sz val="11"/>
      <color indexed="8"/>
      <name val="Calibri"/>
      <family val="2"/>
    </font>
    <font>
      <sz val="10"/>
      <color theme="1"/>
      <name val="Calibri"/>
      <family val="2"/>
      <scheme val="minor"/>
    </font>
    <font>
      <sz val="11"/>
      <name val="Arial"/>
      <family val="2"/>
    </font>
    <font>
      <b/>
      <sz val="10"/>
      <color theme="1"/>
      <name val="Arial"/>
      <family val="2"/>
    </font>
    <font>
      <b/>
      <sz val="9"/>
      <color indexed="81"/>
      <name val="Tahoma"/>
      <family val="2"/>
    </font>
    <font>
      <sz val="9"/>
      <color indexed="81"/>
      <name val="Tahoma"/>
      <family val="2"/>
    </font>
    <font>
      <sz val="12"/>
      <color theme="1"/>
      <name val="Arial"/>
      <family val="2"/>
    </font>
    <font>
      <b/>
      <sz val="11"/>
      <color theme="1"/>
      <name val="Calibri"/>
      <family val="2"/>
      <scheme val="minor"/>
    </font>
    <font>
      <b/>
      <sz val="10"/>
      <color theme="1"/>
      <name val="Calibri"/>
      <family val="2"/>
      <scheme val="minor"/>
    </font>
    <font>
      <sz val="2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44" fontId="1" fillId="0" borderId="0" applyFont="0" applyFill="0" applyBorder="0" applyAlignment="0" applyProtection="0"/>
    <xf numFmtId="0" fontId="11" fillId="0" borderId="0"/>
    <xf numFmtId="166"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cellStyleXfs>
  <cellXfs count="196">
    <xf numFmtId="0" fontId="0" fillId="0" borderId="0" xfId="0"/>
    <xf numFmtId="0" fontId="2" fillId="0" borderId="0" xfId="0" applyFont="1" applyFill="1" applyAlignment="1">
      <alignment vertical="center"/>
    </xf>
    <xf numFmtId="0" fontId="0" fillId="0" borderId="0" xfId="0" applyProtection="1">
      <protection locked="0"/>
    </xf>
    <xf numFmtId="0" fontId="0" fillId="0" borderId="0" xfId="0" applyAlignment="1" applyProtection="1">
      <alignment vertical="center"/>
      <protection locked="0"/>
    </xf>
    <xf numFmtId="0" fontId="0" fillId="0" borderId="0" xfId="0" applyProtection="1">
      <protection hidden="1"/>
    </xf>
    <xf numFmtId="0" fontId="0" fillId="0" borderId="0" xfId="0" applyFill="1" applyProtection="1">
      <protection locked="0"/>
    </xf>
    <xf numFmtId="0" fontId="8"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0" fontId="12" fillId="0" borderId="0" xfId="0" applyFont="1" applyFill="1" applyAlignment="1">
      <alignment vertical="center"/>
    </xf>
    <xf numFmtId="0" fontId="8" fillId="0" borderId="1" xfId="0" applyFont="1" applyFill="1" applyBorder="1" applyAlignment="1">
      <alignment horizontal="center" vertical="center" wrapText="1"/>
    </xf>
    <xf numFmtId="0" fontId="0" fillId="0" borderId="0" xfId="0" applyFont="1" applyProtection="1">
      <protection locked="0"/>
    </xf>
    <xf numFmtId="0" fontId="8" fillId="0" borderId="0" xfId="0" applyFont="1" applyFill="1" applyProtection="1">
      <protection locked="0"/>
    </xf>
    <xf numFmtId="0" fontId="10" fillId="0" borderId="0" xfId="0" applyFont="1" applyFill="1" applyProtection="1">
      <protection locked="0"/>
    </xf>
    <xf numFmtId="4" fontId="2" fillId="0" borderId="0" xfId="0" applyNumberFormat="1" applyFont="1" applyFill="1" applyAlignment="1">
      <alignment horizontal="center" vertical="center"/>
    </xf>
    <xf numFmtId="4" fontId="7" fillId="0" borderId="1" xfId="0" applyNumberFormat="1" applyFont="1" applyFill="1" applyBorder="1" applyAlignment="1" applyProtection="1">
      <alignment horizontal="center" vertical="center" wrapText="1"/>
      <protection hidden="1"/>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pplyProtection="1">
      <alignment horizontal="center" vertical="center" wrapText="1"/>
      <protection locked="0" hidden="1"/>
    </xf>
    <xf numFmtId="4" fontId="0" fillId="0" borderId="0" xfId="0" applyNumberFormat="1" applyAlignment="1" applyProtection="1">
      <alignment horizontal="center" vertical="center"/>
      <protection hidden="1"/>
    </xf>
    <xf numFmtId="0" fontId="9" fillId="0" borderId="1" xfId="0" applyFont="1" applyFill="1" applyBorder="1" applyAlignment="1">
      <alignment horizontal="center" vertical="center" wrapText="1"/>
    </xf>
    <xf numFmtId="0" fontId="9" fillId="0" borderId="0" xfId="0" applyFont="1" applyFill="1" applyProtection="1">
      <protection locked="0"/>
    </xf>
    <xf numFmtId="0" fontId="0" fillId="0" borderId="0" xfId="0" applyFont="1" applyFill="1" applyProtection="1">
      <protection locked="0"/>
    </xf>
    <xf numFmtId="4" fontId="9" fillId="0" borderId="1" xfId="0" applyNumberFormat="1" applyFont="1" applyFill="1" applyBorder="1" applyAlignment="1">
      <alignment horizontal="center" vertical="center" wrapText="1"/>
    </xf>
    <xf numFmtId="4" fontId="7" fillId="0" borderId="1" xfId="0" applyNumberFormat="1" applyFont="1" applyFill="1" applyBorder="1" applyAlignment="1" applyProtection="1">
      <alignment horizontal="center" vertical="center" wrapText="1"/>
      <protection locked="0" hidden="1"/>
    </xf>
    <xf numFmtId="4" fontId="7" fillId="0" borderId="1" xfId="0" applyNumberFormat="1" applyFont="1" applyFill="1" applyBorder="1" applyAlignment="1">
      <alignment horizontal="center" vertical="center" wrapText="1"/>
    </xf>
    <xf numFmtId="0" fontId="10" fillId="0" borderId="0" xfId="0" applyFont="1" applyProtection="1">
      <protection locked="0"/>
    </xf>
    <xf numFmtId="4" fontId="8" fillId="0" borderId="0" xfId="1" applyNumberFormat="1" applyFont="1" applyFill="1" applyBorder="1" applyAlignment="1" applyProtection="1">
      <alignment horizontal="right" vertical="center"/>
      <protection hidden="1"/>
    </xf>
    <xf numFmtId="0" fontId="12" fillId="0" borderId="0" xfId="0" applyFont="1" applyFill="1" applyProtection="1">
      <protection locked="0"/>
    </xf>
    <xf numFmtId="0" fontId="7" fillId="0" borderId="1" xfId="3"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3" applyFont="1" applyFill="1" applyBorder="1" applyAlignment="1">
      <alignment horizontal="justify" vertical="center" wrapText="1"/>
    </xf>
    <xf numFmtId="0" fontId="0" fillId="2" borderId="0" xfId="0" applyFont="1" applyFill="1" applyProtection="1">
      <protection locked="0"/>
    </xf>
    <xf numFmtId="0" fontId="0" fillId="2" borderId="0" xfId="0" applyFill="1" applyProtection="1">
      <protection locked="0"/>
    </xf>
    <xf numFmtId="0" fontId="0" fillId="2" borderId="0" xfId="0" applyFill="1"/>
    <xf numFmtId="0" fontId="0" fillId="2" borderId="0" xfId="0" applyFill="1" applyAlignment="1" applyProtection="1">
      <alignment vertical="center"/>
      <protection locked="0"/>
    </xf>
    <xf numFmtId="0" fontId="0" fillId="0" borderId="0" xfId="0" applyFill="1"/>
    <xf numFmtId="0" fontId="0" fillId="0" borderId="0" xfId="0" applyFill="1" applyAlignment="1" applyProtection="1">
      <alignment vertical="center"/>
      <protection locked="0"/>
    </xf>
    <xf numFmtId="7" fontId="4" fillId="0" borderId="0" xfId="0" applyNumberFormat="1" applyFont="1" applyFill="1" applyAlignment="1">
      <alignment horizontal="right" vertical="center" wrapText="1"/>
    </xf>
    <xf numFmtId="7" fontId="8" fillId="0" borderId="0" xfId="1" applyNumberFormat="1" applyFont="1" applyFill="1" applyBorder="1" applyAlignment="1" applyProtection="1">
      <alignment horizontal="right" vertical="center"/>
      <protection hidden="1"/>
    </xf>
    <xf numFmtId="7" fontId="0" fillId="0" borderId="0" xfId="0" applyNumberFormat="1" applyAlignment="1" applyProtection="1">
      <alignment horizontal="right" vertical="center"/>
      <protection hidden="1"/>
    </xf>
    <xf numFmtId="0" fontId="6" fillId="5" borderId="1" xfId="0" applyFont="1" applyFill="1" applyBorder="1" applyAlignment="1" applyProtection="1">
      <alignment vertical="center" wrapText="1"/>
      <protection hidden="1"/>
    </xf>
    <xf numFmtId="4" fontId="6" fillId="5" borderId="1" xfId="0" applyNumberFormat="1" applyFont="1" applyFill="1" applyBorder="1" applyAlignment="1" applyProtection="1">
      <alignment horizontal="center" vertical="center" wrapText="1"/>
      <protection hidden="1"/>
    </xf>
    <xf numFmtId="0" fontId="8" fillId="5" borderId="1" xfId="0" applyFont="1" applyFill="1" applyBorder="1" applyAlignment="1" applyProtection="1">
      <alignment horizontal="center" vertical="center" wrapText="1"/>
      <protection hidden="1"/>
    </xf>
    <xf numFmtId="4" fontId="8" fillId="5" borderId="1" xfId="0" applyNumberFormat="1" applyFont="1" applyFill="1" applyBorder="1" applyAlignment="1" applyProtection="1">
      <alignment horizontal="center" vertical="center" wrapText="1"/>
      <protection locked="0" hidden="1"/>
    </xf>
    <xf numFmtId="0" fontId="8" fillId="5" borderId="1" xfId="0"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4" fontId="0" fillId="5" borderId="1" xfId="0" applyNumberFormat="1" applyFill="1" applyBorder="1" applyAlignment="1">
      <alignment horizontal="center" vertical="center"/>
    </xf>
    <xf numFmtId="4" fontId="7" fillId="0" borderId="1" xfId="1" applyNumberFormat="1" applyFont="1" applyFill="1" applyBorder="1" applyAlignment="1">
      <alignment horizontal="center" vertical="center"/>
    </xf>
    <xf numFmtId="0" fontId="8" fillId="0" borderId="1" xfId="0" applyFont="1" applyFill="1" applyBorder="1" applyAlignment="1">
      <alignment horizontal="justify" vertical="justify"/>
    </xf>
    <xf numFmtId="0" fontId="2" fillId="0" borderId="0" xfId="0" applyFont="1" applyFill="1" applyBorder="1" applyAlignment="1">
      <alignment vertical="center"/>
    </xf>
    <xf numFmtId="0" fontId="12" fillId="0" borderId="0" xfId="0" applyFont="1" applyFill="1" applyBorder="1" applyAlignment="1">
      <alignment vertical="center"/>
    </xf>
    <xf numFmtId="0" fontId="0" fillId="0" borderId="0" xfId="0" applyFill="1" applyBorder="1" applyProtection="1">
      <protection locked="0"/>
    </xf>
    <xf numFmtId="0" fontId="12" fillId="2" borderId="0" xfId="0" applyFont="1" applyFill="1" applyProtection="1">
      <protection locked="0"/>
    </xf>
    <xf numFmtId="0" fontId="10" fillId="2" borderId="0" xfId="0" applyFont="1" applyFill="1" applyProtection="1">
      <protection locked="0"/>
    </xf>
    <xf numFmtId="0" fontId="9" fillId="2" borderId="0" xfId="0" applyFont="1" applyFill="1" applyProtection="1">
      <protection locked="0"/>
    </xf>
    <xf numFmtId="0" fontId="0" fillId="0" borderId="0" xfId="0" applyBorder="1" applyProtection="1">
      <protection locked="0"/>
    </xf>
    <xf numFmtId="169" fontId="12" fillId="0" borderId="0" xfId="0" applyNumberFormat="1" applyFont="1" applyFill="1" applyAlignment="1">
      <alignment vertical="center"/>
    </xf>
    <xf numFmtId="169" fontId="12" fillId="0" borderId="0" xfId="0" applyNumberFormat="1" applyFont="1" applyProtection="1">
      <protection locked="0"/>
    </xf>
    <xf numFmtId="0" fontId="12" fillId="0" borderId="0" xfId="0" applyFont="1" applyProtection="1">
      <protection locked="0"/>
    </xf>
    <xf numFmtId="0" fontId="17" fillId="0" borderId="0" xfId="0" applyFont="1" applyFill="1" applyAlignment="1">
      <alignment horizontal="left" vertical="center"/>
    </xf>
    <xf numFmtId="0" fontId="12" fillId="0" borderId="0" xfId="0" applyFont="1" applyFill="1" applyBorder="1" applyProtection="1">
      <protection locked="0"/>
    </xf>
    <xf numFmtId="0" fontId="0" fillId="0" borderId="0" xfId="0" applyFill="1" applyBorder="1" applyAlignment="1" applyProtection="1">
      <alignment vertical="center"/>
      <protection locked="0"/>
    </xf>
    <xf numFmtId="0" fontId="17" fillId="0" borderId="0" xfId="0" applyFont="1" applyFill="1" applyAlignment="1">
      <alignment horizontal="center" vertical="center"/>
    </xf>
    <xf numFmtId="0" fontId="17" fillId="0" borderId="0" xfId="0" applyFont="1" applyFill="1" applyAlignment="1" applyProtection="1">
      <alignment horizontal="center"/>
      <protection locked="0"/>
    </xf>
    <xf numFmtId="0" fontId="7" fillId="5" borderId="1" xfId="0" applyFont="1" applyFill="1" applyBorder="1" applyAlignment="1">
      <alignment horizontal="center" vertical="center"/>
    </xf>
    <xf numFmtId="175" fontId="7" fillId="0" borderId="1" xfId="0" applyNumberFormat="1" applyFont="1" applyFill="1" applyBorder="1" applyAlignment="1" applyProtection="1">
      <alignment horizontal="right" vertical="center" wrapText="1"/>
      <protection hidden="1"/>
    </xf>
    <xf numFmtId="0" fontId="7" fillId="0" borderId="1" xfId="0" applyFont="1" applyFill="1" applyBorder="1" applyAlignment="1" applyProtection="1">
      <alignment horizontal="justify" vertical="center"/>
      <protection locked="0"/>
    </xf>
    <xf numFmtId="0" fontId="7" fillId="0" borderId="1" xfId="0" applyFont="1" applyFill="1" applyBorder="1" applyAlignment="1" applyProtection="1">
      <alignment horizontal="justify" vertical="center" wrapText="1"/>
      <protection hidden="1"/>
    </xf>
    <xf numFmtId="0" fontId="7" fillId="0" borderId="1" xfId="0" quotePrefix="1" applyFont="1" applyFill="1" applyBorder="1" applyAlignment="1" applyProtection="1">
      <alignment horizontal="justify" vertical="center" wrapText="1"/>
      <protection hidden="1"/>
    </xf>
    <xf numFmtId="4"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12" fillId="0" borderId="0" xfId="0" applyFont="1" applyFill="1" applyAlignment="1">
      <alignment horizontal="justify" vertical="center"/>
    </xf>
    <xf numFmtId="0" fontId="19" fillId="0" borderId="0" xfId="0" applyFont="1" applyFill="1" applyAlignment="1">
      <alignment horizontal="justify" vertical="center" wrapText="1"/>
    </xf>
    <xf numFmtId="0" fontId="5" fillId="5" borderId="1" xfId="0" applyFont="1" applyFill="1" applyBorder="1" applyAlignment="1" applyProtection="1">
      <alignment horizontal="justify" vertical="center"/>
      <protection locked="0"/>
    </xf>
    <xf numFmtId="0" fontId="5" fillId="0" borderId="1" xfId="0" applyFont="1" applyFill="1" applyBorder="1" applyAlignment="1" applyProtection="1">
      <alignment horizontal="justify" vertical="center" wrapText="1"/>
      <protection hidden="1"/>
    </xf>
    <xf numFmtId="0" fontId="14" fillId="5" borderId="1" xfId="0" applyFont="1" applyFill="1" applyBorder="1" applyAlignment="1">
      <alignment horizontal="justify" vertical="center" wrapText="1"/>
    </xf>
    <xf numFmtId="4" fontId="5" fillId="0" borderId="1" xfId="2" applyNumberFormat="1" applyFont="1" applyFill="1" applyBorder="1" applyAlignment="1">
      <alignment horizontal="justify" vertical="center" wrapText="1"/>
    </xf>
    <xf numFmtId="0" fontId="5" fillId="5" borderId="1" xfId="0" applyFont="1" applyFill="1" applyBorder="1" applyAlignment="1">
      <alignment horizontal="justify" vertical="center" wrapText="1"/>
    </xf>
    <xf numFmtId="0" fontId="12" fillId="0" borderId="0" xfId="0" applyFont="1" applyAlignment="1" applyProtection="1">
      <alignment horizontal="justify" vertical="center"/>
      <protection hidden="1"/>
    </xf>
    <xf numFmtId="2" fontId="13" fillId="0"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7" fillId="5" borderId="1" xfId="1" applyNumberFormat="1" applyFont="1" applyFill="1" applyBorder="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2" fillId="0" borderId="0" xfId="0" applyFont="1" applyAlignment="1" applyProtection="1">
      <alignment horizontal="center" vertical="center"/>
      <protection hidden="1"/>
    </xf>
    <xf numFmtId="0" fontId="6" fillId="5" borderId="5" xfId="0" applyFont="1" applyFill="1" applyBorder="1" applyAlignment="1" applyProtection="1">
      <alignment horizontal="center" vertical="center" wrapText="1"/>
      <protection locked="0" hidden="1"/>
    </xf>
    <xf numFmtId="0" fontId="7" fillId="0" borderId="5" xfId="0" applyFont="1" applyFill="1" applyBorder="1" applyAlignment="1" applyProtection="1">
      <alignment horizontal="center" vertical="center" wrapText="1"/>
      <protection locked="0" hidden="1"/>
    </xf>
    <xf numFmtId="0" fontId="5" fillId="5" borderId="5" xfId="0" applyFont="1" applyFill="1" applyBorder="1" applyAlignment="1" applyProtection="1">
      <alignment horizontal="center" vertical="center" wrapText="1"/>
      <protection locked="0" hidden="1"/>
    </xf>
    <xf numFmtId="4" fontId="7" fillId="0" borderId="5" xfId="0" applyNumberFormat="1" applyFont="1" applyFill="1" applyBorder="1" applyAlignment="1" applyProtection="1">
      <alignment horizontal="center" vertical="center" wrapText="1"/>
      <protection locked="0" hidden="1"/>
    </xf>
    <xf numFmtId="168" fontId="5" fillId="0" borderId="5" xfId="0" applyNumberFormat="1" applyFont="1" applyFill="1" applyBorder="1" applyAlignment="1">
      <alignment horizontal="center" vertical="center"/>
    </xf>
    <xf numFmtId="39" fontId="5" fillId="0" borderId="5" xfId="0" applyNumberFormat="1" applyFont="1" applyFill="1" applyBorder="1" applyAlignment="1">
      <alignment horizontal="center" vertical="center"/>
    </xf>
    <xf numFmtId="37" fontId="8" fillId="0" borderId="5" xfId="0" applyNumberFormat="1" applyFont="1" applyFill="1" applyBorder="1" applyAlignment="1">
      <alignment horizontal="center" vertical="center"/>
    </xf>
    <xf numFmtId="170" fontId="5" fillId="0" borderId="5" xfId="0" applyNumberFormat="1"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center" vertical="center" wrapText="1"/>
      <protection locked="0" hidden="1"/>
    </xf>
    <xf numFmtId="37" fontId="7" fillId="0" borderId="5" xfId="0" applyNumberFormat="1" applyFont="1" applyFill="1" applyBorder="1" applyAlignment="1">
      <alignment horizontal="center" vertical="center"/>
    </xf>
    <xf numFmtId="39" fontId="14" fillId="0" borderId="5" xfId="0" applyNumberFormat="1" applyFont="1" applyFill="1" applyBorder="1" applyAlignment="1">
      <alignment horizontal="center" vertical="center"/>
    </xf>
    <xf numFmtId="37" fontId="14" fillId="0" borderId="5" xfId="0" applyNumberFormat="1" applyFont="1" applyFill="1" applyBorder="1" applyAlignment="1">
      <alignment horizontal="center" vertical="center"/>
    </xf>
    <xf numFmtId="3" fontId="5" fillId="0" borderId="5" xfId="2" applyNumberFormat="1" applyFont="1" applyFill="1" applyBorder="1" applyAlignment="1">
      <alignment horizontal="center" vertical="center" wrapText="1"/>
    </xf>
    <xf numFmtId="37" fontId="5" fillId="0" borderId="5" xfId="0" applyNumberFormat="1" applyFont="1" applyFill="1" applyBorder="1" applyAlignment="1">
      <alignment horizontal="center" vertical="center"/>
    </xf>
    <xf numFmtId="168" fontId="8" fillId="0" borderId="5" xfId="0" applyNumberFormat="1" applyFont="1" applyFill="1" applyBorder="1" applyAlignment="1">
      <alignment horizontal="center" vertical="center"/>
    </xf>
    <xf numFmtId="168" fontId="8" fillId="0" borderId="6" xfId="0" applyNumberFormat="1" applyFont="1" applyFill="1" applyBorder="1" applyAlignment="1">
      <alignment horizontal="center" vertical="center"/>
    </xf>
    <xf numFmtId="0" fontId="7" fillId="0" borderId="7" xfId="3"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8" fillId="0" borderId="1" xfId="0" applyFont="1" applyFill="1" applyBorder="1" applyAlignment="1" applyProtection="1">
      <alignment horizontal="justify" vertical="justify"/>
      <protection locked="0"/>
    </xf>
    <xf numFmtId="176" fontId="17" fillId="0" borderId="0" xfId="0" applyNumberFormat="1" applyFont="1" applyFill="1" applyAlignment="1">
      <alignment horizontal="center" vertical="center"/>
    </xf>
    <xf numFmtId="177" fontId="6" fillId="3" borderId="0" xfId="3" applyNumberFormat="1" applyFont="1" applyFill="1" applyBorder="1" applyAlignment="1">
      <alignment horizontal="center" vertical="center"/>
    </xf>
    <xf numFmtId="0" fontId="17" fillId="0" borderId="0" xfId="0" applyFont="1" applyAlignment="1" applyProtection="1">
      <alignment horizontal="left" vertical="center"/>
      <protection locked="0"/>
    </xf>
    <xf numFmtId="175" fontId="8" fillId="0" borderId="0" xfId="0" applyNumberFormat="1" applyFont="1" applyFill="1" applyBorder="1" applyAlignment="1" applyProtection="1">
      <alignment horizontal="right" vertical="center"/>
      <protection locked="0"/>
    </xf>
    <xf numFmtId="0" fontId="8" fillId="0" borderId="0" xfId="0" applyFont="1" applyFill="1" applyAlignment="1" applyProtection="1">
      <alignment vertical="center"/>
      <protection locked="0"/>
    </xf>
    <xf numFmtId="175" fontId="6" fillId="5" borderId="2" xfId="0" applyNumberFormat="1" applyFont="1" applyFill="1" applyBorder="1" applyAlignment="1" applyProtection="1">
      <alignment horizontal="right" vertical="center" wrapText="1"/>
      <protection hidden="1"/>
    </xf>
    <xf numFmtId="175" fontId="8" fillId="5" borderId="2" xfId="1" applyNumberFormat="1" applyFont="1" applyFill="1" applyBorder="1" applyAlignment="1" applyProtection="1">
      <alignment horizontal="right" vertical="center"/>
      <protection hidden="1"/>
    </xf>
    <xf numFmtId="175" fontId="8" fillId="0" borderId="2" xfId="1" applyNumberFormat="1" applyFont="1" applyFill="1" applyBorder="1" applyAlignment="1" applyProtection="1">
      <alignment horizontal="right" vertical="center"/>
      <protection hidden="1"/>
    </xf>
    <xf numFmtId="175" fontId="8" fillId="0" borderId="2" xfId="0" applyNumberFormat="1" applyFont="1" applyFill="1" applyBorder="1" applyAlignment="1" applyProtection="1">
      <alignment horizontal="right" vertical="center"/>
      <protection locked="0"/>
    </xf>
    <xf numFmtId="175" fontId="7" fillId="0" borderId="2" xfId="1" applyNumberFormat="1" applyFont="1" applyFill="1" applyBorder="1" applyAlignment="1" applyProtection="1">
      <alignment horizontal="right" vertical="center"/>
      <protection hidden="1"/>
    </xf>
    <xf numFmtId="175" fontId="8" fillId="0" borderId="2" xfId="2" applyNumberFormat="1" applyFont="1" applyFill="1" applyBorder="1" applyAlignment="1">
      <alignment horizontal="right" vertical="center" wrapText="1"/>
    </xf>
    <xf numFmtId="175" fontId="8" fillId="5" borderId="2" xfId="2" applyNumberFormat="1" applyFont="1" applyFill="1" applyBorder="1" applyAlignment="1">
      <alignment horizontal="right" vertical="center" wrapText="1"/>
    </xf>
    <xf numFmtId="175" fontId="10" fillId="5" borderId="2" xfId="0" applyNumberFormat="1" applyFont="1" applyFill="1" applyBorder="1" applyAlignment="1">
      <alignment horizontal="right" vertical="center"/>
    </xf>
    <xf numFmtId="175" fontId="5" fillId="0" borderId="2" xfId="0" applyNumberFormat="1" applyFont="1" applyFill="1" applyBorder="1" applyAlignment="1" applyProtection="1">
      <alignment horizontal="right" vertical="center" wrapText="1"/>
      <protection hidden="1"/>
    </xf>
    <xf numFmtId="175" fontId="10" fillId="0" borderId="2" xfId="2" applyNumberFormat="1" applyFont="1" applyFill="1" applyBorder="1" applyAlignment="1">
      <alignment horizontal="right" vertical="center" wrapText="1"/>
    </xf>
    <xf numFmtId="175" fontId="9" fillId="0" borderId="2" xfId="1" applyNumberFormat="1" applyFont="1" applyFill="1" applyBorder="1" applyAlignment="1" applyProtection="1">
      <alignment horizontal="right" vertical="center"/>
      <protection hidden="1"/>
    </xf>
    <xf numFmtId="175" fontId="7" fillId="0" borderId="2" xfId="2" applyNumberFormat="1" applyFont="1" applyFill="1" applyBorder="1" applyAlignment="1">
      <alignment horizontal="right" vertical="center" wrapText="1"/>
    </xf>
    <xf numFmtId="175" fontId="10" fillId="5" borderId="2" xfId="2" applyNumberFormat="1" applyFont="1" applyFill="1" applyBorder="1" applyAlignment="1">
      <alignment horizontal="right" vertical="center" wrapText="1"/>
    </xf>
    <xf numFmtId="175" fontId="6" fillId="0" borderId="2" xfId="2" applyNumberFormat="1" applyFont="1" applyFill="1" applyBorder="1" applyAlignment="1">
      <alignment horizontal="right" vertical="center" wrapText="1"/>
    </xf>
    <xf numFmtId="175" fontId="7" fillId="5" borderId="2" xfId="2" applyNumberFormat="1" applyFont="1" applyFill="1" applyBorder="1" applyAlignment="1">
      <alignment horizontal="right" vertical="center" wrapText="1"/>
    </xf>
    <xf numFmtId="175" fontId="8" fillId="0" borderId="17" xfId="1" applyNumberFormat="1" applyFont="1" applyFill="1" applyBorder="1" applyAlignment="1" applyProtection="1">
      <alignment horizontal="right" vertical="center"/>
      <protection hidden="1"/>
    </xf>
    <xf numFmtId="0" fontId="14" fillId="0" borderId="1" xfId="0" applyFont="1" applyFill="1" applyBorder="1" applyAlignment="1">
      <alignment horizontal="justify" vertical="center" wrapText="1"/>
    </xf>
    <xf numFmtId="204" fontId="6" fillId="5" borderId="19" xfId="0" applyNumberFormat="1" applyFont="1" applyFill="1" applyBorder="1" applyAlignment="1" applyProtection="1">
      <alignment horizontal="right" vertical="center" wrapText="1"/>
      <protection hidden="1"/>
    </xf>
    <xf numFmtId="204" fontId="7" fillId="0" borderId="19" xfId="0" applyNumberFormat="1" applyFont="1" applyFill="1" applyBorder="1" applyAlignment="1" applyProtection="1">
      <alignment horizontal="right" vertical="center" wrapText="1"/>
      <protection hidden="1"/>
    </xf>
    <xf numFmtId="204" fontId="8" fillId="0" borderId="19" xfId="0" applyNumberFormat="1" applyFont="1" applyFill="1" applyBorder="1" applyAlignment="1" applyProtection="1">
      <alignment vertical="center"/>
      <protection locked="0"/>
    </xf>
    <xf numFmtId="204" fontId="9" fillId="5" borderId="19" xfId="1" applyNumberFormat="1" applyFont="1" applyFill="1" applyBorder="1" applyAlignment="1" applyProtection="1">
      <alignment horizontal="right" vertical="center"/>
      <protection hidden="1"/>
    </xf>
    <xf numFmtId="204" fontId="9" fillId="5" borderId="19" xfId="1" applyNumberFormat="1" applyFont="1" applyFill="1" applyBorder="1" applyAlignment="1">
      <alignment horizontal="right" vertical="center"/>
    </xf>
    <xf numFmtId="204" fontId="8" fillId="0" borderId="18" xfId="0" applyNumberFormat="1" applyFont="1" applyFill="1" applyBorder="1" applyAlignment="1" applyProtection="1">
      <alignment vertical="center"/>
      <protection locked="0"/>
    </xf>
    <xf numFmtId="175" fontId="5" fillId="0" borderId="23" xfId="0" applyNumberFormat="1" applyFont="1" applyFill="1" applyBorder="1" applyAlignment="1" applyProtection="1">
      <alignment horizontal="right" vertical="center"/>
      <protection hidden="1"/>
    </xf>
    <xf numFmtId="169" fontId="18" fillId="0" borderId="24" xfId="0" applyNumberFormat="1" applyFont="1" applyBorder="1" applyAlignment="1" applyProtection="1">
      <alignment horizontal="center" vertical="center" wrapText="1"/>
      <protection locked="0"/>
    </xf>
    <xf numFmtId="0" fontId="5" fillId="0" borderId="8" xfId="0" applyFont="1" applyFill="1" applyBorder="1" applyAlignment="1" applyProtection="1">
      <alignment horizontal="center" vertical="center"/>
      <protection hidden="1"/>
    </xf>
    <xf numFmtId="0" fontId="5" fillId="0" borderId="4" xfId="0" applyFont="1" applyFill="1" applyBorder="1" applyAlignment="1" applyProtection="1">
      <alignment horizontal="justify" vertical="center"/>
      <protection hidden="1"/>
    </xf>
    <xf numFmtId="0" fontId="5" fillId="0" borderId="4" xfId="0" applyFont="1" applyFill="1" applyBorder="1" applyAlignment="1" applyProtection="1">
      <alignment horizontal="center" vertical="center"/>
      <protection hidden="1"/>
    </xf>
    <xf numFmtId="4" fontId="5" fillId="0" borderId="4" xfId="0" applyNumberFormat="1" applyFont="1" applyFill="1" applyBorder="1" applyAlignment="1" applyProtection="1">
      <alignment horizontal="center" vertical="center"/>
      <protection hidden="1"/>
    </xf>
    <xf numFmtId="204" fontId="17" fillId="0" borderId="25" xfId="0" applyNumberFormat="1" applyFont="1" applyFill="1" applyBorder="1" applyAlignment="1">
      <alignment horizontal="left" vertical="center"/>
    </xf>
    <xf numFmtId="0" fontId="5" fillId="0" borderId="20" xfId="0" applyFont="1" applyFill="1" applyBorder="1" applyAlignment="1" applyProtection="1">
      <alignment horizontal="center" vertical="center"/>
      <protection hidden="1"/>
    </xf>
    <xf numFmtId="0" fontId="5" fillId="0" borderId="21" xfId="0" applyFont="1" applyFill="1" applyBorder="1" applyAlignment="1" applyProtection="1">
      <alignment horizontal="center" vertical="center"/>
      <protection hidden="1"/>
    </xf>
    <xf numFmtId="4" fontId="5" fillId="0" borderId="21" xfId="0" applyNumberFormat="1" applyFont="1" applyFill="1" applyBorder="1" applyAlignment="1" applyProtection="1">
      <alignment horizontal="center" vertical="center"/>
      <protection hidden="1"/>
    </xf>
    <xf numFmtId="175" fontId="5" fillId="0" borderId="21" xfId="0" applyNumberFormat="1" applyFont="1" applyFill="1" applyBorder="1" applyAlignment="1" applyProtection="1">
      <alignment horizontal="center" vertical="center" wrapText="1"/>
      <protection hidden="1"/>
    </xf>
    <xf numFmtId="7" fontId="5" fillId="0" borderId="22" xfId="1" applyNumberFormat="1" applyFont="1" applyFill="1" applyBorder="1" applyAlignment="1" applyProtection="1">
      <alignment horizontal="center" vertical="center" wrapText="1"/>
      <protection hidden="1"/>
    </xf>
    <xf numFmtId="169" fontId="12" fillId="0" borderId="0" xfId="0" applyNumberFormat="1" applyFont="1" applyFill="1" applyProtection="1">
      <protection locked="0"/>
    </xf>
    <xf numFmtId="0" fontId="7" fillId="0" borderId="7" xfId="3" applyFont="1" applyFill="1" applyBorder="1" applyAlignment="1">
      <alignment horizontal="justify" vertical="center" wrapText="1"/>
    </xf>
    <xf numFmtId="168" fontId="8" fillId="0" borderId="0" xfId="0" applyNumberFormat="1" applyFont="1" applyFill="1" applyBorder="1" applyAlignment="1">
      <alignment horizontal="center" vertical="center"/>
    </xf>
    <xf numFmtId="0" fontId="7" fillId="0" borderId="0" xfId="3" applyFont="1" applyFill="1" applyBorder="1" applyAlignment="1">
      <alignment horizontal="justify" vertical="center" wrapText="1"/>
    </xf>
    <xf numFmtId="0" fontId="7" fillId="0" borderId="0" xfId="3"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hidden="1"/>
    </xf>
    <xf numFmtId="204" fontId="9" fillId="0" borderId="19" xfId="1" applyNumberFormat="1" applyFont="1" applyFill="1" applyBorder="1" applyAlignment="1">
      <alignment horizontal="right" vertical="center"/>
    </xf>
    <xf numFmtId="169" fontId="8" fillId="0" borderId="2" xfId="0" applyNumberFormat="1" applyFont="1" applyFill="1" applyBorder="1" applyAlignment="1">
      <alignment horizontal="right" vertical="center"/>
    </xf>
    <xf numFmtId="175" fontId="8" fillId="0" borderId="2" xfId="0" applyNumberFormat="1" applyFont="1" applyFill="1" applyBorder="1" applyAlignment="1">
      <alignment horizontal="right" vertical="center"/>
    </xf>
    <xf numFmtId="169" fontId="10" fillId="0" borderId="2" xfId="0" applyNumberFormat="1" applyFont="1" applyFill="1" applyBorder="1" applyAlignment="1">
      <alignment horizontal="right" vertical="center"/>
    </xf>
    <xf numFmtId="0" fontId="8" fillId="0" borderId="19" xfId="0" applyFont="1" applyBorder="1" applyAlignment="1" applyProtection="1">
      <alignment horizontal="center" vertical="center"/>
      <protection locked="0"/>
    </xf>
    <xf numFmtId="7" fontId="5" fillId="7" borderId="18" xfId="0" applyNumberFormat="1" applyFont="1" applyFill="1" applyBorder="1" applyAlignment="1" applyProtection="1">
      <alignment horizontal="center" vertical="center"/>
      <protection hidden="1"/>
    </xf>
    <xf numFmtId="7" fontId="6" fillId="6" borderId="3" xfId="1" applyNumberFormat="1" applyFont="1" applyFill="1" applyBorder="1" applyAlignment="1" applyProtection="1">
      <alignment horizontal="right" vertical="center"/>
      <protection hidden="1"/>
    </xf>
    <xf numFmtId="7" fontId="6" fillId="6" borderId="3" xfId="0" applyNumberFormat="1" applyFont="1" applyFill="1" applyBorder="1" applyAlignment="1" applyProtection="1">
      <alignment horizontal="right" vertical="center" wrapText="1"/>
      <protection hidden="1"/>
    </xf>
    <xf numFmtId="43" fontId="17" fillId="0" borderId="0" xfId="1" applyFont="1" applyAlignment="1" applyProtection="1">
      <alignment horizontal="left" vertical="center"/>
      <protection locked="0"/>
    </xf>
    <xf numFmtId="164" fontId="0" fillId="0" borderId="0" xfId="0" applyNumberFormat="1"/>
    <xf numFmtId="0" fontId="4"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175" fontId="9" fillId="0" borderId="0" xfId="0" applyNumberFormat="1" applyFont="1" applyFill="1" applyAlignment="1">
      <alignment horizontal="right" vertical="center" wrapText="1"/>
    </xf>
    <xf numFmtId="0" fontId="20" fillId="0" borderId="9"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7" fontId="6" fillId="6" borderId="16" xfId="1" applyNumberFormat="1" applyFont="1" applyFill="1" applyBorder="1" applyAlignment="1" applyProtection="1">
      <alignment horizontal="right" vertical="center"/>
      <protection hidden="1"/>
    </xf>
    <xf numFmtId="0" fontId="14" fillId="4" borderId="1" xfId="0" applyFont="1" applyFill="1" applyBorder="1" applyAlignment="1">
      <alignment horizontal="justify" vertical="center" wrapText="1"/>
    </xf>
    <xf numFmtId="0" fontId="8" fillId="0" borderId="5" xfId="0" applyFont="1" applyFill="1" applyBorder="1" applyAlignment="1">
      <alignment horizontal="center" vertical="center"/>
    </xf>
    <xf numFmtId="0" fontId="5" fillId="0" borderId="1" xfId="0" applyFont="1" applyFill="1" applyBorder="1" applyAlignment="1">
      <alignment horizontal="justify" vertical="center" wrapText="1"/>
    </xf>
    <xf numFmtId="0" fontId="14" fillId="5" borderId="5" xfId="0" applyFont="1" applyFill="1" applyBorder="1" applyAlignment="1">
      <alignment horizontal="center" vertical="center"/>
    </xf>
    <xf numFmtId="0" fontId="14"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5" borderId="5" xfId="0" applyFont="1" applyFill="1" applyBorder="1" applyAlignment="1">
      <alignment horizontal="center" vertical="center"/>
    </xf>
  </cellXfs>
  <cellStyles count="9">
    <cellStyle name="Millares" xfId="1" builtinId="3"/>
    <cellStyle name="Millares 2" xfId="7"/>
    <cellStyle name="Millares 2 2" xfId="8"/>
    <cellStyle name="Moneda" xfId="2" builtinId="4"/>
    <cellStyle name="Moneda 2" xfId="6"/>
    <cellStyle name="Moneda 3" xfId="4"/>
    <cellStyle name="Normal" xfId="0" builtinId="0"/>
    <cellStyle name="Normal 2 2" xfId="3"/>
    <cellStyle name="Normal 2_Presupuesto Apia K49+580" xfId="5"/>
  </cellStyles>
  <dxfs count="7">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18268</xdr:rowOff>
    </xdr:from>
    <xdr:ext cx="1038225" cy="798036"/>
    <xdr:pic>
      <xdr:nvPicPr>
        <xdr:cNvPr id="2"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5418"/>
          <a:ext cx="1038225" cy="798036"/>
        </a:xfrm>
        <a:prstGeom prst="rect">
          <a:avLst/>
        </a:prstGeom>
      </xdr:spPr>
    </xdr:pic>
    <xdr:clientData/>
  </xdr:oneCellAnchor>
  <xdr:oneCellAnchor>
    <xdr:from>
      <xdr:col>6</xdr:col>
      <xdr:colOff>276226</xdr:colOff>
      <xdr:row>1</xdr:row>
      <xdr:rowOff>108652</xdr:rowOff>
    </xdr:from>
    <xdr:ext cx="972280" cy="681924"/>
    <xdr:pic>
      <xdr:nvPicPr>
        <xdr:cNvPr id="3" name="7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1001" y="165802"/>
          <a:ext cx="972280" cy="68192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LS/AMABLE/1.PROYECTOS/PEP%20LOS%20NARANJOS/CARPETA%20COMPLETA%20PEP%20NARANJOS/10.%20PRESUPUESTO/Users/desconocido/AppData/Local/Microsoft/Windows/Temporary%20Internet%20Files/Low/Content.IE5/17C44Q1D/APU-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erros de Occ_"/>
      <sheetName val="materiales ferreteria"/>
      <sheetName val="INSUMOS DEF"/>
      <sheetName val="APU ACT 2009"/>
      <sheetName val="apu resumidos"/>
      <sheetName val="CONCRETOS ARGOS"/>
      <sheetName val="VIAS"/>
      <sheetName val="TABLAS DE CALCULO"/>
      <sheetName val="armetales"/>
      <sheetName val="INSUMOS"/>
      <sheetName val="A_P_U_"/>
    </sheetNames>
    <sheetDataSet>
      <sheetData sheetId="0"/>
      <sheetData sheetId="1"/>
      <sheetData sheetId="2"/>
      <sheetData sheetId="3"/>
      <sheetData sheetId="4"/>
      <sheetData sheetId="5"/>
      <sheetData sheetId="6"/>
      <sheetData sheetId="7"/>
      <sheetData sheetId="8"/>
      <sheetData sheetId="9"/>
      <sheetData sheetId="10">
        <row r="7">
          <cell r="G7">
            <v>12840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P399"/>
  <sheetViews>
    <sheetView tabSelected="1" zoomScale="110" zoomScaleNormal="110" workbookViewId="0">
      <selection activeCell="C13" sqref="C13"/>
    </sheetView>
  </sheetViews>
  <sheetFormatPr baseColWidth="10" defaultRowHeight="15.75" x14ac:dyDescent="0.25"/>
  <cols>
    <col min="1" max="1" width="1.140625" style="2" customWidth="1"/>
    <col min="2" max="2" width="9.140625" style="94" customWidth="1"/>
    <col min="3" max="3" width="57.5703125" style="84" customWidth="1"/>
    <col min="4" max="4" width="15.42578125" style="8" bestFit="1" customWidth="1"/>
    <col min="5" max="5" width="11.7109375" style="18" bestFit="1" customWidth="1"/>
    <col min="6" max="6" width="20.85546875" style="43" bestFit="1" customWidth="1"/>
    <col min="7" max="7" width="21.140625" style="117" bestFit="1" customWidth="1"/>
    <col min="8" max="8" width="3.7109375" style="68" bestFit="1" customWidth="1"/>
    <col min="9" max="9" width="19" style="62" bestFit="1" customWidth="1"/>
    <col min="10" max="10" width="25" style="63" customWidth="1"/>
    <col min="11" max="16" width="11.42578125" style="2"/>
    <col min="17" max="17" width="26.7109375" style="2" customWidth="1"/>
    <col min="18" max="18" width="14.140625" style="2" customWidth="1"/>
    <col min="19" max="65" width="11.42578125" style="2"/>
    <col min="66" max="68" width="11.42578125" style="2" customWidth="1"/>
    <col min="69" max="16384" width="11.42578125" style="2"/>
  </cols>
  <sheetData>
    <row r="1" spans="1:20" ht="4.5" customHeight="1" x14ac:dyDescent="0.25"/>
    <row r="2" spans="1:20" s="1" customFormat="1" ht="67.5" customHeight="1" x14ac:dyDescent="0.25">
      <c r="B2" s="173" t="s">
        <v>435</v>
      </c>
      <c r="C2" s="173"/>
      <c r="D2" s="173"/>
      <c r="E2" s="173"/>
      <c r="F2" s="173"/>
      <c r="G2" s="173"/>
    </row>
    <row r="3" spans="1:20" s="1" customFormat="1" ht="15.75" customHeight="1" x14ac:dyDescent="0.25">
      <c r="B3" s="91"/>
      <c r="C3" s="174"/>
      <c r="D3" s="174"/>
      <c r="E3" s="174"/>
      <c r="F3" s="41"/>
      <c r="I3" s="61"/>
      <c r="J3" s="9"/>
    </row>
    <row r="4" spans="1:20" s="1" customFormat="1" ht="15.75" customHeight="1" x14ac:dyDescent="0.25">
      <c r="B4" s="92"/>
      <c r="C4" s="78"/>
      <c r="D4" s="172"/>
      <c r="E4" s="175" t="s">
        <v>421</v>
      </c>
      <c r="F4" s="175"/>
      <c r="G4" s="116">
        <v>4</v>
      </c>
      <c r="I4" s="61"/>
      <c r="J4" s="9"/>
    </row>
    <row r="5" spans="1:20" s="1" customFormat="1" ht="19.5" customHeight="1" thickBot="1" x14ac:dyDescent="0.3">
      <c r="B5" s="93" t="s">
        <v>266</v>
      </c>
      <c r="C5" s="77"/>
      <c r="E5" s="14"/>
      <c r="F5" s="41"/>
      <c r="G5" s="64"/>
      <c r="H5" s="115"/>
      <c r="I5" s="61"/>
      <c r="J5" s="9"/>
    </row>
    <row r="6" spans="1:20" s="1" customFormat="1" ht="16.5" thickBot="1" x14ac:dyDescent="0.25">
      <c r="B6" s="150" t="s">
        <v>267</v>
      </c>
      <c r="C6" s="151" t="s">
        <v>268</v>
      </c>
      <c r="D6" s="151" t="s">
        <v>414</v>
      </c>
      <c r="E6" s="152" t="s">
        <v>0</v>
      </c>
      <c r="F6" s="153" t="s">
        <v>591</v>
      </c>
      <c r="G6" s="154" t="s">
        <v>269</v>
      </c>
      <c r="H6" s="67"/>
      <c r="I6" s="62"/>
      <c r="J6" s="119"/>
      <c r="K6" s="54"/>
    </row>
    <row r="7" spans="1:20" s="1" customFormat="1" ht="31.5" customHeight="1" x14ac:dyDescent="0.2">
      <c r="B7" s="145"/>
      <c r="C7" s="146" t="s">
        <v>5</v>
      </c>
      <c r="D7" s="147"/>
      <c r="E7" s="148"/>
      <c r="F7" s="143"/>
      <c r="G7" s="149"/>
      <c r="H7" s="67"/>
      <c r="I7" s="62"/>
      <c r="J7" s="119"/>
      <c r="K7" s="54"/>
    </row>
    <row r="8" spans="1:20" s="1" customFormat="1" ht="14.25" customHeight="1" x14ac:dyDescent="0.2">
      <c r="B8" s="95">
        <v>1</v>
      </c>
      <c r="C8" s="79" t="s">
        <v>1</v>
      </c>
      <c r="D8" s="44"/>
      <c r="E8" s="45"/>
      <c r="F8" s="120"/>
      <c r="G8" s="137">
        <f>SUM(G9:G11)</f>
        <v>0</v>
      </c>
      <c r="H8" s="67"/>
      <c r="I8" s="62"/>
      <c r="J8" s="119"/>
      <c r="K8" s="54"/>
    </row>
    <row r="9" spans="1:20" s="9" customFormat="1" ht="14.25" customHeight="1" x14ac:dyDescent="0.2">
      <c r="B9" s="96">
        <v>1.1000000000000001</v>
      </c>
      <c r="C9" s="71" t="s">
        <v>270</v>
      </c>
      <c r="D9" s="7" t="s">
        <v>217</v>
      </c>
      <c r="E9" s="15">
        <v>1615.3</v>
      </c>
      <c r="F9" s="70"/>
      <c r="G9" s="138">
        <f>ROUND(E9*F9,2)</f>
        <v>0</v>
      </c>
      <c r="H9" s="119"/>
      <c r="I9" s="62"/>
      <c r="J9" s="119"/>
      <c r="K9" s="119"/>
      <c r="L9" s="1"/>
      <c r="M9" s="1"/>
      <c r="N9" s="1"/>
      <c r="O9" s="1"/>
      <c r="P9" s="1"/>
      <c r="Q9" s="1"/>
      <c r="R9" s="1"/>
      <c r="S9" s="55"/>
      <c r="T9" s="55"/>
    </row>
    <row r="10" spans="1:20" s="9" customFormat="1" ht="51" x14ac:dyDescent="0.2">
      <c r="B10" s="96">
        <v>1.2</v>
      </c>
      <c r="C10" s="72" t="s">
        <v>413</v>
      </c>
      <c r="D10" s="7" t="s">
        <v>3</v>
      </c>
      <c r="E10" s="15">
        <v>1</v>
      </c>
      <c r="F10" s="70"/>
      <c r="G10" s="139">
        <f>ROUND(E10*F10,2)</f>
        <v>0</v>
      </c>
      <c r="H10" s="119"/>
      <c r="I10" s="62"/>
      <c r="J10" s="119"/>
      <c r="K10" s="119"/>
      <c r="L10" s="1"/>
      <c r="M10" s="1"/>
      <c r="N10" s="1"/>
      <c r="O10" s="1"/>
      <c r="P10" s="1"/>
      <c r="Q10" s="1"/>
      <c r="R10" s="1"/>
    </row>
    <row r="11" spans="1:20" s="9" customFormat="1" ht="27.75" customHeight="1" x14ac:dyDescent="0.2">
      <c r="B11" s="96">
        <v>1.3</v>
      </c>
      <c r="C11" s="76" t="s">
        <v>415</v>
      </c>
      <c r="D11" s="7" t="s">
        <v>2</v>
      </c>
      <c r="E11" s="15">
        <v>1</v>
      </c>
      <c r="F11" s="70"/>
      <c r="G11" s="139">
        <f>ROUND(E11*F11,2)</f>
        <v>0</v>
      </c>
      <c r="H11" s="119"/>
      <c r="I11" s="62"/>
      <c r="J11" s="119"/>
      <c r="K11" s="119"/>
      <c r="L11" s="1"/>
      <c r="M11" s="1"/>
      <c r="N11" s="55"/>
      <c r="O11" s="55"/>
      <c r="P11" s="55"/>
      <c r="Q11" s="55"/>
    </row>
    <row r="12" spans="1:20" s="5" customFormat="1" ht="18" customHeight="1" x14ac:dyDescent="0.25">
      <c r="A12" s="9"/>
      <c r="B12" s="97">
        <v>2</v>
      </c>
      <c r="C12" s="81" t="s">
        <v>170</v>
      </c>
      <c r="D12" s="46"/>
      <c r="E12" s="47"/>
      <c r="F12" s="121"/>
      <c r="G12" s="140">
        <f>SUM(G13:G90)</f>
        <v>0</v>
      </c>
      <c r="H12" s="119"/>
      <c r="I12" s="62"/>
      <c r="J12" s="119"/>
      <c r="K12" s="119"/>
      <c r="L12" s="1"/>
      <c r="M12" s="1"/>
      <c r="N12" s="56"/>
      <c r="O12" s="56"/>
      <c r="P12" s="56"/>
      <c r="Q12" s="56"/>
    </row>
    <row r="13" spans="1:20" s="5" customFormat="1" ht="31.5" customHeight="1" x14ac:dyDescent="0.25">
      <c r="A13" s="9"/>
      <c r="B13" s="103">
        <v>2.1</v>
      </c>
      <c r="C13" s="186" t="s">
        <v>335</v>
      </c>
      <c r="D13" s="6"/>
      <c r="E13" s="17"/>
      <c r="F13" s="122"/>
      <c r="G13" s="139"/>
      <c r="H13" s="119"/>
      <c r="I13" s="62"/>
      <c r="J13" s="119"/>
      <c r="K13" s="119"/>
      <c r="L13" s="1"/>
      <c r="M13" s="1"/>
      <c r="N13" s="56"/>
      <c r="O13" s="56"/>
      <c r="P13" s="56"/>
      <c r="Q13" s="56"/>
    </row>
    <row r="14" spans="1:20" s="27" customFormat="1" ht="16.5" customHeight="1" x14ac:dyDescent="0.2">
      <c r="A14" s="9"/>
      <c r="B14" s="98" t="s">
        <v>239</v>
      </c>
      <c r="C14" s="72" t="s">
        <v>223</v>
      </c>
      <c r="D14" s="6" t="s">
        <v>4</v>
      </c>
      <c r="E14" s="17">
        <v>49.6</v>
      </c>
      <c r="F14" s="122"/>
      <c r="G14" s="139">
        <f>ROUND(E14*F14,2)</f>
        <v>0</v>
      </c>
      <c r="H14" s="119"/>
      <c r="I14" s="62"/>
      <c r="J14" s="119"/>
      <c r="K14" s="119"/>
      <c r="L14" s="1"/>
      <c r="M14" s="1"/>
      <c r="N14" s="65"/>
      <c r="O14" s="65"/>
      <c r="P14" s="65"/>
      <c r="Q14" s="65"/>
    </row>
    <row r="15" spans="1:20" s="27" customFormat="1" ht="15" customHeight="1" x14ac:dyDescent="0.2">
      <c r="A15" s="9"/>
      <c r="B15" s="98" t="s">
        <v>240</v>
      </c>
      <c r="C15" s="73" t="s">
        <v>257</v>
      </c>
      <c r="D15" s="6" t="s">
        <v>242</v>
      </c>
      <c r="E15" s="17">
        <v>108.5</v>
      </c>
      <c r="F15" s="122"/>
      <c r="G15" s="139">
        <f>ROUND(E15*F15,2)</f>
        <v>0</v>
      </c>
      <c r="H15" s="119"/>
      <c r="I15" s="62"/>
      <c r="J15" s="119"/>
      <c r="K15" s="119"/>
      <c r="L15" s="1"/>
      <c r="M15" s="1"/>
    </row>
    <row r="16" spans="1:20" s="27" customFormat="1" ht="25.5" x14ac:dyDescent="0.2">
      <c r="A16" s="9"/>
      <c r="B16" s="98" t="s">
        <v>241</v>
      </c>
      <c r="C16" s="72" t="s">
        <v>433</v>
      </c>
      <c r="D16" s="6" t="s">
        <v>4</v>
      </c>
      <c r="E16" s="17">
        <v>35.979999999999997</v>
      </c>
      <c r="F16" s="122"/>
      <c r="G16" s="139">
        <f>ROUND(E16*F16,2)</f>
        <v>0</v>
      </c>
      <c r="H16" s="119"/>
      <c r="I16" s="62"/>
      <c r="J16" s="119"/>
      <c r="K16" s="119"/>
      <c r="L16" s="1"/>
      <c r="M16" s="1"/>
    </row>
    <row r="17" spans="1:13" s="5" customFormat="1" ht="32.25" customHeight="1" x14ac:dyDescent="0.25">
      <c r="A17" s="9"/>
      <c r="B17" s="99">
        <v>2.2000000000000002</v>
      </c>
      <c r="C17" s="186" t="s">
        <v>271</v>
      </c>
      <c r="D17" s="6"/>
      <c r="E17" s="17"/>
      <c r="F17" s="122"/>
      <c r="G17" s="139"/>
      <c r="H17" s="119"/>
      <c r="I17" s="62"/>
      <c r="J17" s="119"/>
      <c r="K17" s="119"/>
      <c r="L17" s="1"/>
      <c r="M17" s="1"/>
    </row>
    <row r="18" spans="1:13" s="27" customFormat="1" ht="43.5" customHeight="1" x14ac:dyDescent="0.2">
      <c r="A18" s="9"/>
      <c r="B18" s="98" t="s">
        <v>9</v>
      </c>
      <c r="C18" s="72" t="s">
        <v>426</v>
      </c>
      <c r="D18" s="6" t="s">
        <v>4</v>
      </c>
      <c r="E18" s="17">
        <v>7.67</v>
      </c>
      <c r="F18" s="122"/>
      <c r="G18" s="139">
        <f>ROUND(E18*F18,2)</f>
        <v>0</v>
      </c>
      <c r="H18" s="119"/>
      <c r="I18" s="62"/>
      <c r="J18" s="119"/>
      <c r="K18" s="119"/>
      <c r="L18" s="1"/>
      <c r="M18" s="1"/>
    </row>
    <row r="19" spans="1:13" s="27" customFormat="1" ht="40.5" customHeight="1" x14ac:dyDescent="0.2">
      <c r="A19" s="9"/>
      <c r="B19" s="98" t="s">
        <v>10</v>
      </c>
      <c r="C19" s="72" t="s">
        <v>427</v>
      </c>
      <c r="D19" s="6" t="s">
        <v>4</v>
      </c>
      <c r="E19" s="17">
        <v>4</v>
      </c>
      <c r="F19" s="122"/>
      <c r="G19" s="139">
        <f>ROUND(E19*F19,2)</f>
        <v>0</v>
      </c>
      <c r="H19" s="119"/>
      <c r="I19" s="62"/>
      <c r="J19" s="119"/>
      <c r="K19" s="119"/>
      <c r="L19" s="1"/>
      <c r="M19" s="1"/>
    </row>
    <row r="20" spans="1:13" s="27" customFormat="1" ht="38.25" x14ac:dyDescent="0.2">
      <c r="A20" s="9"/>
      <c r="B20" s="98" t="s">
        <v>11</v>
      </c>
      <c r="C20" s="72" t="s">
        <v>428</v>
      </c>
      <c r="D20" s="6" t="s">
        <v>4</v>
      </c>
      <c r="E20" s="17">
        <v>8.5399999999999991</v>
      </c>
      <c r="F20" s="122"/>
      <c r="G20" s="139">
        <f>ROUND(E20*F20,2)</f>
        <v>0</v>
      </c>
      <c r="H20" s="119"/>
      <c r="I20" s="62"/>
      <c r="J20" s="119"/>
      <c r="K20" s="119"/>
      <c r="L20" s="1"/>
      <c r="M20" s="1"/>
    </row>
    <row r="21" spans="1:13" s="27" customFormat="1" ht="28.5" customHeight="1" x14ac:dyDescent="0.2">
      <c r="A21" s="9"/>
      <c r="B21" s="98" t="s">
        <v>12</v>
      </c>
      <c r="C21" s="34" t="s">
        <v>391</v>
      </c>
      <c r="D21" s="10" t="s">
        <v>6</v>
      </c>
      <c r="E21" s="16">
        <v>2543</v>
      </c>
      <c r="F21" s="123"/>
      <c r="G21" s="139">
        <f>ROUND(E21*F21,2)</f>
        <v>0</v>
      </c>
      <c r="H21" s="119"/>
      <c r="I21" s="62"/>
      <c r="J21" s="119"/>
      <c r="K21" s="119"/>
      <c r="L21" s="1"/>
      <c r="M21" s="1"/>
    </row>
    <row r="22" spans="1:13" s="5" customFormat="1" ht="32.25" customHeight="1" x14ac:dyDescent="0.25">
      <c r="A22" s="9"/>
      <c r="B22" s="99">
        <v>2.2999999999999998</v>
      </c>
      <c r="C22" s="186" t="s">
        <v>34</v>
      </c>
      <c r="D22" s="6"/>
      <c r="E22" s="17"/>
      <c r="F22" s="122"/>
      <c r="G22" s="139"/>
      <c r="H22" s="119"/>
      <c r="I22" s="62"/>
      <c r="J22" s="119"/>
      <c r="K22" s="119"/>
      <c r="L22" s="1"/>
      <c r="M22" s="1"/>
    </row>
    <row r="23" spans="1:13" s="5" customFormat="1" ht="39.75" customHeight="1" x14ac:dyDescent="0.25">
      <c r="A23" s="9"/>
      <c r="B23" s="98" t="s">
        <v>13</v>
      </c>
      <c r="C23" s="72" t="s">
        <v>392</v>
      </c>
      <c r="D23" s="6" t="s">
        <v>4</v>
      </c>
      <c r="E23" s="17">
        <v>3.38</v>
      </c>
      <c r="F23" s="122"/>
      <c r="G23" s="139">
        <f>ROUND(E23*F23,2)</f>
        <v>0</v>
      </c>
      <c r="H23" s="119"/>
      <c r="I23" s="62"/>
      <c r="J23" s="119"/>
      <c r="K23" s="119"/>
      <c r="L23" s="1"/>
      <c r="M23" s="1"/>
    </row>
    <row r="24" spans="1:13" s="5" customFormat="1" ht="28.5" customHeight="1" x14ac:dyDescent="0.25">
      <c r="A24" s="9"/>
      <c r="B24" s="98" t="s">
        <v>14</v>
      </c>
      <c r="C24" s="34" t="s">
        <v>400</v>
      </c>
      <c r="D24" s="10" t="s">
        <v>6</v>
      </c>
      <c r="E24" s="16">
        <v>812.8</v>
      </c>
      <c r="F24" s="118"/>
      <c r="G24" s="139">
        <f>ROUND(E24*F24,2)</f>
        <v>0</v>
      </c>
      <c r="H24" s="119"/>
      <c r="I24" s="62"/>
      <c r="J24" s="119"/>
      <c r="K24" s="119"/>
      <c r="L24" s="1"/>
      <c r="M24" s="1"/>
    </row>
    <row r="25" spans="1:13" s="5" customFormat="1" ht="28.5" customHeight="1" x14ac:dyDescent="0.25">
      <c r="A25" s="9"/>
      <c r="B25" s="99">
        <v>2.4</v>
      </c>
      <c r="C25" s="186" t="s">
        <v>35</v>
      </c>
      <c r="D25" s="6"/>
      <c r="E25" s="17"/>
      <c r="F25" s="122"/>
      <c r="G25" s="139"/>
      <c r="H25" s="119"/>
      <c r="I25" s="62"/>
      <c r="J25" s="119"/>
      <c r="K25" s="119"/>
      <c r="L25" s="1"/>
      <c r="M25" s="1"/>
    </row>
    <row r="26" spans="1:13" s="12" customFormat="1" ht="27" customHeight="1" x14ac:dyDescent="0.2">
      <c r="A26" s="9"/>
      <c r="B26" s="98" t="s">
        <v>15</v>
      </c>
      <c r="C26" s="72" t="s">
        <v>36</v>
      </c>
      <c r="D26" s="6" t="s">
        <v>4</v>
      </c>
      <c r="E26" s="17">
        <v>0.17</v>
      </c>
      <c r="F26" s="122"/>
      <c r="G26" s="139">
        <f>ROUND(E26*F26,2)</f>
        <v>0</v>
      </c>
      <c r="H26" s="119"/>
      <c r="I26" s="62"/>
      <c r="J26" s="119"/>
      <c r="K26" s="119"/>
      <c r="L26" s="1"/>
      <c r="M26" s="1"/>
    </row>
    <row r="27" spans="1:13" s="27" customFormat="1" ht="66.75" customHeight="1" x14ac:dyDescent="0.2">
      <c r="A27" s="9"/>
      <c r="B27" s="98" t="s">
        <v>137</v>
      </c>
      <c r="C27" s="72" t="s">
        <v>329</v>
      </c>
      <c r="D27" s="10" t="s">
        <v>6</v>
      </c>
      <c r="E27" s="17">
        <v>322.01</v>
      </c>
      <c r="F27" s="122"/>
      <c r="G27" s="139">
        <f>ROUND(E27*F27,2)</f>
        <v>0</v>
      </c>
      <c r="H27" s="119"/>
      <c r="I27" s="62"/>
      <c r="J27" s="119"/>
      <c r="K27" s="119"/>
      <c r="L27" s="1"/>
      <c r="M27" s="1"/>
    </row>
    <row r="28" spans="1:13" s="27" customFormat="1" ht="42" customHeight="1" x14ac:dyDescent="0.2">
      <c r="A28" s="9"/>
      <c r="B28" s="98" t="s">
        <v>138</v>
      </c>
      <c r="C28" s="72" t="s">
        <v>336</v>
      </c>
      <c r="D28" s="6" t="s">
        <v>3</v>
      </c>
      <c r="E28" s="17">
        <v>96</v>
      </c>
      <c r="F28" s="122"/>
      <c r="G28" s="139">
        <f>ROUND(E28*F28,2)</f>
        <v>0</v>
      </c>
      <c r="H28" s="119"/>
      <c r="I28" s="62"/>
      <c r="J28" s="119"/>
      <c r="K28" s="119"/>
      <c r="L28" s="1"/>
      <c r="M28" s="1"/>
    </row>
    <row r="29" spans="1:13" s="5" customFormat="1" ht="30.75" customHeight="1" x14ac:dyDescent="0.25">
      <c r="A29" s="9"/>
      <c r="B29" s="99">
        <v>2.5</v>
      </c>
      <c r="C29" s="186" t="s">
        <v>37</v>
      </c>
      <c r="D29" s="6"/>
      <c r="E29" s="17"/>
      <c r="F29" s="122"/>
      <c r="G29" s="139"/>
      <c r="H29" s="119"/>
      <c r="I29" s="62"/>
      <c r="J29" s="119"/>
      <c r="K29" s="119"/>
      <c r="L29" s="1"/>
      <c r="M29" s="1"/>
    </row>
    <row r="30" spans="1:13" s="27" customFormat="1" ht="51" x14ac:dyDescent="0.2">
      <c r="A30" s="9"/>
      <c r="B30" s="98" t="s">
        <v>17</v>
      </c>
      <c r="C30" s="72" t="s">
        <v>420</v>
      </c>
      <c r="D30" s="6" t="s">
        <v>217</v>
      </c>
      <c r="E30" s="17">
        <v>174.38</v>
      </c>
      <c r="F30" s="122"/>
      <c r="G30" s="139">
        <f>ROUND(E30*F30,2)</f>
        <v>0</v>
      </c>
      <c r="H30" s="119"/>
      <c r="I30" s="62"/>
      <c r="J30" s="119"/>
      <c r="K30" s="119"/>
      <c r="L30" s="1"/>
      <c r="M30" s="1"/>
    </row>
    <row r="31" spans="1:13" s="5" customFormat="1" ht="30.75" customHeight="1" x14ac:dyDescent="0.25">
      <c r="A31" s="9"/>
      <c r="B31" s="99">
        <v>2.6</v>
      </c>
      <c r="C31" s="186" t="s">
        <v>272</v>
      </c>
      <c r="D31" s="6"/>
      <c r="E31" s="17"/>
      <c r="F31" s="122"/>
      <c r="G31" s="139"/>
      <c r="H31" s="119"/>
      <c r="I31" s="62"/>
      <c r="J31" s="119"/>
      <c r="K31" s="119"/>
      <c r="L31" s="1"/>
      <c r="M31" s="1"/>
    </row>
    <row r="32" spans="1:13" s="27" customFormat="1" ht="63.75" x14ac:dyDescent="0.2">
      <c r="A32" s="9"/>
      <c r="B32" s="96" t="s">
        <v>18</v>
      </c>
      <c r="C32" s="72" t="s">
        <v>368</v>
      </c>
      <c r="D32" s="10" t="s">
        <v>6</v>
      </c>
      <c r="E32" s="17">
        <v>2513.75</v>
      </c>
      <c r="F32" s="122"/>
      <c r="G32" s="139">
        <f>ROUND(E32*F32,2)</f>
        <v>0</v>
      </c>
      <c r="H32" s="119"/>
      <c r="I32" s="62"/>
      <c r="J32" s="119"/>
      <c r="K32" s="119"/>
      <c r="L32" s="1"/>
      <c r="M32" s="1"/>
    </row>
    <row r="33" spans="1:13" s="27" customFormat="1" ht="26.25" customHeight="1" x14ac:dyDescent="0.2">
      <c r="A33" s="9"/>
      <c r="B33" s="96" t="s">
        <v>19</v>
      </c>
      <c r="C33" s="72" t="s">
        <v>393</v>
      </c>
      <c r="D33" s="6" t="s">
        <v>4</v>
      </c>
      <c r="E33" s="17">
        <v>2.2799999999999998</v>
      </c>
      <c r="F33" s="122"/>
      <c r="G33" s="139">
        <f>ROUND(E33*F33,2)</f>
        <v>0</v>
      </c>
      <c r="H33" s="119"/>
      <c r="I33" s="62"/>
      <c r="J33" s="119"/>
      <c r="K33" s="119"/>
      <c r="L33" s="1"/>
      <c r="M33" s="1"/>
    </row>
    <row r="34" spans="1:13" s="5" customFormat="1" ht="30.75" customHeight="1" x14ac:dyDescent="0.25">
      <c r="A34" s="9"/>
      <c r="B34" s="99">
        <v>2.7</v>
      </c>
      <c r="C34" s="186" t="s">
        <v>367</v>
      </c>
      <c r="D34" s="6"/>
      <c r="E34" s="17"/>
      <c r="F34" s="122"/>
      <c r="G34" s="139"/>
      <c r="H34" s="119"/>
      <c r="I34" s="62"/>
      <c r="J34" s="119"/>
      <c r="K34" s="119"/>
      <c r="L34" s="1"/>
      <c r="M34" s="1"/>
    </row>
    <row r="35" spans="1:13" s="5" customFormat="1" ht="15" customHeight="1" x14ac:dyDescent="0.25">
      <c r="A35" s="9"/>
      <c r="B35" s="96"/>
      <c r="C35" s="80" t="s">
        <v>39</v>
      </c>
      <c r="D35" s="6"/>
      <c r="E35" s="17"/>
      <c r="F35" s="122"/>
      <c r="G35" s="139"/>
      <c r="H35" s="119"/>
      <c r="I35" s="62"/>
      <c r="J35" s="119"/>
      <c r="K35" s="119"/>
      <c r="L35" s="1"/>
      <c r="M35" s="1"/>
    </row>
    <row r="36" spans="1:13" s="27" customFormat="1" ht="63.75" x14ac:dyDescent="0.2">
      <c r="A36" s="9"/>
      <c r="B36" s="96" t="s">
        <v>416</v>
      </c>
      <c r="C36" s="72" t="s">
        <v>329</v>
      </c>
      <c r="D36" s="10" t="s">
        <v>6</v>
      </c>
      <c r="E36" s="17">
        <v>884.58</v>
      </c>
      <c r="F36" s="122"/>
      <c r="G36" s="139">
        <f>ROUND(E36*F36,2)</f>
        <v>0</v>
      </c>
      <c r="H36" s="119"/>
      <c r="I36" s="62"/>
      <c r="J36" s="119"/>
      <c r="K36" s="119"/>
      <c r="L36" s="1"/>
      <c r="M36" s="1"/>
    </row>
    <row r="37" spans="1:13" s="27" customFormat="1" ht="38.25" x14ac:dyDescent="0.2">
      <c r="A37" s="9"/>
      <c r="B37" s="96" t="s">
        <v>20</v>
      </c>
      <c r="C37" s="72" t="s">
        <v>337</v>
      </c>
      <c r="D37" s="6" t="s">
        <v>3</v>
      </c>
      <c r="E37" s="17">
        <v>192</v>
      </c>
      <c r="F37" s="122"/>
      <c r="G37" s="139">
        <f>ROUND(E37*F37,2)</f>
        <v>0</v>
      </c>
      <c r="H37" s="119"/>
      <c r="I37" s="62"/>
      <c r="J37" s="119"/>
      <c r="K37" s="119"/>
      <c r="L37" s="1"/>
      <c r="M37" s="1"/>
    </row>
    <row r="38" spans="1:13" s="5" customFormat="1" ht="15" customHeight="1" x14ac:dyDescent="0.25">
      <c r="A38" s="9"/>
      <c r="B38" s="96"/>
      <c r="C38" s="80" t="s">
        <v>40</v>
      </c>
      <c r="D38" s="6"/>
      <c r="E38" s="17"/>
      <c r="F38" s="122"/>
      <c r="G38" s="139"/>
      <c r="H38" s="119"/>
      <c r="I38" s="62"/>
      <c r="J38" s="119"/>
      <c r="K38" s="119"/>
      <c r="L38" s="1"/>
      <c r="M38" s="1"/>
    </row>
    <row r="39" spans="1:13" s="5" customFormat="1" ht="64.5" customHeight="1" x14ac:dyDescent="0.25">
      <c r="A39" s="9"/>
      <c r="B39" s="96" t="s">
        <v>139</v>
      </c>
      <c r="C39" s="72" t="s">
        <v>329</v>
      </c>
      <c r="D39" s="10" t="s">
        <v>6</v>
      </c>
      <c r="E39" s="17">
        <v>94.31</v>
      </c>
      <c r="F39" s="122"/>
      <c r="G39" s="139">
        <f>ROUND(E39*F39,2)</f>
        <v>0</v>
      </c>
      <c r="H39" s="119"/>
      <c r="I39" s="62"/>
      <c r="J39" s="119"/>
      <c r="K39" s="119"/>
      <c r="L39" s="1"/>
      <c r="M39" s="1"/>
    </row>
    <row r="40" spans="1:13" s="5" customFormat="1" ht="40.5" customHeight="1" x14ac:dyDescent="0.25">
      <c r="A40" s="9"/>
      <c r="B40" s="96" t="s">
        <v>140</v>
      </c>
      <c r="C40" s="72" t="s">
        <v>337</v>
      </c>
      <c r="D40" s="6" t="s">
        <v>3</v>
      </c>
      <c r="E40" s="17">
        <v>104</v>
      </c>
      <c r="F40" s="122"/>
      <c r="G40" s="139">
        <f>ROUND(E40*F40,2)</f>
        <v>0</v>
      </c>
      <c r="H40" s="119"/>
      <c r="I40" s="62"/>
      <c r="J40" s="119"/>
      <c r="K40" s="119"/>
      <c r="L40" s="1"/>
      <c r="M40" s="1"/>
    </row>
    <row r="41" spans="1:13" s="5" customFormat="1" ht="12.75" customHeight="1" x14ac:dyDescent="0.25">
      <c r="A41" s="9"/>
      <c r="B41" s="96"/>
      <c r="C41" s="80" t="s">
        <v>200</v>
      </c>
      <c r="D41" s="6"/>
      <c r="E41" s="17"/>
      <c r="F41" s="122"/>
      <c r="G41" s="139"/>
      <c r="H41" s="119"/>
      <c r="I41" s="62"/>
      <c r="J41" s="119"/>
      <c r="K41" s="119"/>
      <c r="L41" s="1"/>
      <c r="M41" s="1"/>
    </row>
    <row r="42" spans="1:13" s="5" customFormat="1" ht="66.75" customHeight="1" x14ac:dyDescent="0.25">
      <c r="A42" s="9"/>
      <c r="B42" s="96" t="s">
        <v>141</v>
      </c>
      <c r="C42" s="72" t="s">
        <v>329</v>
      </c>
      <c r="D42" s="10" t="s">
        <v>6</v>
      </c>
      <c r="E42" s="17">
        <v>373.66</v>
      </c>
      <c r="F42" s="122"/>
      <c r="G42" s="139">
        <f>ROUND(E42*F42,2)</f>
        <v>0</v>
      </c>
      <c r="H42" s="119"/>
      <c r="I42" s="62"/>
      <c r="J42" s="119"/>
      <c r="K42" s="119"/>
      <c r="L42" s="1"/>
      <c r="M42" s="1"/>
    </row>
    <row r="43" spans="1:13" s="5" customFormat="1" ht="42.75" customHeight="1" x14ac:dyDescent="0.25">
      <c r="A43" s="9"/>
      <c r="B43" s="96" t="s">
        <v>142</v>
      </c>
      <c r="C43" s="72" t="s">
        <v>337</v>
      </c>
      <c r="D43" s="6" t="s">
        <v>3</v>
      </c>
      <c r="E43" s="17">
        <v>128</v>
      </c>
      <c r="F43" s="122"/>
      <c r="G43" s="139">
        <f>ROUND(E43*F43,2)</f>
        <v>0</v>
      </c>
      <c r="H43" s="119"/>
      <c r="I43" s="62"/>
      <c r="J43" s="119"/>
      <c r="K43" s="119"/>
      <c r="L43" s="1"/>
      <c r="M43" s="1"/>
    </row>
    <row r="44" spans="1:13" s="5" customFormat="1" ht="16.5" customHeight="1" x14ac:dyDescent="0.25">
      <c r="A44" s="9"/>
      <c r="B44" s="99">
        <v>2.8</v>
      </c>
      <c r="C44" s="186" t="s">
        <v>273</v>
      </c>
      <c r="D44" s="6"/>
      <c r="E44" s="17"/>
      <c r="F44" s="122"/>
      <c r="G44" s="139"/>
      <c r="H44" s="119"/>
      <c r="I44" s="62"/>
      <c r="J44" s="119"/>
      <c r="K44" s="119"/>
      <c r="L44" s="1"/>
      <c r="M44" s="1"/>
    </row>
    <row r="45" spans="1:13" s="5" customFormat="1" ht="18" customHeight="1" x14ac:dyDescent="0.25">
      <c r="A45" s="9"/>
      <c r="B45" s="96"/>
      <c r="C45" s="136" t="s">
        <v>274</v>
      </c>
      <c r="D45" s="6"/>
      <c r="E45" s="17"/>
      <c r="F45" s="122"/>
      <c r="G45" s="139"/>
      <c r="H45" s="119"/>
      <c r="I45" s="62"/>
      <c r="J45" s="119"/>
      <c r="K45" s="119"/>
      <c r="L45" s="1"/>
      <c r="M45" s="1"/>
    </row>
    <row r="46" spans="1:13" s="5" customFormat="1" ht="74.25" customHeight="1" x14ac:dyDescent="0.25">
      <c r="A46" s="9"/>
      <c r="B46" s="96" t="s">
        <v>22</v>
      </c>
      <c r="C46" s="72" t="s">
        <v>329</v>
      </c>
      <c r="D46" s="10" t="s">
        <v>6</v>
      </c>
      <c r="E46" s="17">
        <v>2488.0100000000002</v>
      </c>
      <c r="F46" s="122"/>
      <c r="G46" s="139">
        <f>ROUND(E46*F46,2)</f>
        <v>0</v>
      </c>
      <c r="H46" s="119"/>
      <c r="I46" s="62"/>
      <c r="J46" s="119"/>
      <c r="K46" s="119"/>
      <c r="L46" s="1"/>
      <c r="M46" s="1"/>
    </row>
    <row r="47" spans="1:13" s="5" customFormat="1" ht="17.25" customHeight="1" x14ac:dyDescent="0.25">
      <c r="A47" s="9"/>
      <c r="B47" s="96"/>
      <c r="C47" s="136" t="s">
        <v>275</v>
      </c>
      <c r="D47" s="10"/>
      <c r="E47" s="17"/>
      <c r="F47" s="122"/>
      <c r="G47" s="139"/>
      <c r="H47" s="119"/>
      <c r="I47" s="62"/>
      <c r="J47" s="119"/>
      <c r="K47" s="119"/>
      <c r="L47" s="1"/>
      <c r="M47" s="1"/>
    </row>
    <row r="48" spans="1:13" s="5" customFormat="1" ht="63.75" customHeight="1" x14ac:dyDescent="0.25">
      <c r="A48" s="9"/>
      <c r="B48" s="96" t="s">
        <v>23</v>
      </c>
      <c r="C48" s="72" t="s">
        <v>42</v>
      </c>
      <c r="D48" s="10" t="s">
        <v>6</v>
      </c>
      <c r="E48" s="17">
        <v>3105.26</v>
      </c>
      <c r="F48" s="122"/>
      <c r="G48" s="139">
        <f>ROUND(E48*F48,2)</f>
        <v>0</v>
      </c>
      <c r="H48" s="119"/>
      <c r="I48" s="62"/>
      <c r="J48" s="119"/>
      <c r="K48" s="119"/>
      <c r="L48" s="1"/>
      <c r="M48" s="1"/>
    </row>
    <row r="49" spans="1:13" s="5" customFormat="1" ht="33.75" customHeight="1" x14ac:dyDescent="0.25">
      <c r="A49" s="9"/>
      <c r="B49" s="99">
        <v>2.9</v>
      </c>
      <c r="C49" s="186" t="s">
        <v>41</v>
      </c>
      <c r="D49" s="6"/>
      <c r="E49" s="17"/>
      <c r="F49" s="122"/>
      <c r="G49" s="139"/>
      <c r="H49" s="119"/>
      <c r="I49" s="62"/>
      <c r="J49" s="119"/>
      <c r="K49" s="119"/>
      <c r="L49" s="1"/>
      <c r="M49" s="1"/>
    </row>
    <row r="50" spans="1:13" s="5" customFormat="1" ht="34.5" customHeight="1" x14ac:dyDescent="0.25">
      <c r="A50" s="9"/>
      <c r="B50" s="96"/>
      <c r="C50" s="136" t="s">
        <v>276</v>
      </c>
      <c r="D50" s="6"/>
      <c r="E50" s="17"/>
      <c r="F50" s="122"/>
      <c r="G50" s="139"/>
      <c r="H50" s="119"/>
      <c r="I50" s="62"/>
      <c r="J50" s="119"/>
      <c r="K50" s="119"/>
      <c r="L50" s="1"/>
      <c r="M50" s="1"/>
    </row>
    <row r="51" spans="1:13" s="5" customFormat="1" ht="81.75" customHeight="1" x14ac:dyDescent="0.25">
      <c r="A51" s="9"/>
      <c r="B51" s="96" t="s">
        <v>24</v>
      </c>
      <c r="C51" s="72" t="s">
        <v>368</v>
      </c>
      <c r="D51" s="10" t="s">
        <v>6</v>
      </c>
      <c r="E51" s="17">
        <v>567.24</v>
      </c>
      <c r="F51" s="122"/>
      <c r="G51" s="139">
        <f>ROUND(E51*F51,2)</f>
        <v>0</v>
      </c>
      <c r="H51" s="119"/>
      <c r="I51" s="62"/>
      <c r="J51" s="119"/>
      <c r="K51" s="119"/>
      <c r="L51" s="1"/>
      <c r="M51" s="1"/>
    </row>
    <row r="52" spans="1:13" s="5" customFormat="1" ht="28.5" customHeight="1" x14ac:dyDescent="0.25">
      <c r="A52" s="9"/>
      <c r="B52" s="96"/>
      <c r="C52" s="136" t="s">
        <v>277</v>
      </c>
      <c r="D52" s="6"/>
      <c r="E52" s="17"/>
      <c r="F52" s="122"/>
      <c r="G52" s="139"/>
      <c r="H52" s="119"/>
      <c r="I52" s="62"/>
      <c r="J52" s="119"/>
      <c r="K52" s="119"/>
      <c r="L52" s="1"/>
      <c r="M52" s="1"/>
    </row>
    <row r="53" spans="1:13" s="5" customFormat="1" ht="63.75" x14ac:dyDescent="0.25">
      <c r="A53" s="9"/>
      <c r="B53" s="98" t="s">
        <v>25</v>
      </c>
      <c r="C53" s="72" t="s">
        <v>368</v>
      </c>
      <c r="D53" s="10" t="s">
        <v>6</v>
      </c>
      <c r="E53" s="17">
        <v>845.64</v>
      </c>
      <c r="F53" s="122"/>
      <c r="G53" s="139">
        <f>ROUND(E53*F53,2)</f>
        <v>0</v>
      </c>
      <c r="H53" s="119"/>
      <c r="I53" s="62"/>
      <c r="J53" s="119"/>
      <c r="K53" s="119"/>
      <c r="L53" s="1"/>
      <c r="M53" s="1"/>
    </row>
    <row r="54" spans="1:13" s="5" customFormat="1" ht="27.75" customHeight="1" x14ac:dyDescent="0.25">
      <c r="A54" s="9"/>
      <c r="B54" s="98"/>
      <c r="C54" s="136" t="s">
        <v>278</v>
      </c>
      <c r="D54" s="6"/>
      <c r="E54" s="17"/>
      <c r="F54" s="122"/>
      <c r="G54" s="139"/>
      <c r="H54" s="119"/>
      <c r="I54" s="62"/>
      <c r="J54" s="119"/>
      <c r="K54" s="119"/>
      <c r="L54" s="1"/>
      <c r="M54" s="1"/>
    </row>
    <row r="55" spans="1:13" s="5" customFormat="1" ht="63.75" x14ac:dyDescent="0.25">
      <c r="A55" s="9"/>
      <c r="B55" s="98" t="s">
        <v>26</v>
      </c>
      <c r="C55" s="72" t="s">
        <v>329</v>
      </c>
      <c r="D55" s="10" t="s">
        <v>6</v>
      </c>
      <c r="E55" s="17">
        <v>188.42</v>
      </c>
      <c r="F55" s="122"/>
      <c r="G55" s="139">
        <f>ROUND(E55*F55,2)</f>
        <v>0</v>
      </c>
      <c r="H55" s="119"/>
      <c r="I55" s="62"/>
      <c r="J55" s="119"/>
      <c r="K55" s="119"/>
      <c r="L55" s="1"/>
      <c r="M55" s="1"/>
    </row>
    <row r="56" spans="1:13" s="5" customFormat="1" ht="63.75" x14ac:dyDescent="0.25">
      <c r="A56" s="9"/>
      <c r="B56" s="98" t="s">
        <v>27</v>
      </c>
      <c r="C56" s="72" t="s">
        <v>368</v>
      </c>
      <c r="D56" s="10" t="s">
        <v>6</v>
      </c>
      <c r="E56" s="17">
        <v>44.81</v>
      </c>
      <c r="F56" s="122"/>
      <c r="G56" s="139">
        <f>ROUND(E56*F56,2)</f>
        <v>0</v>
      </c>
      <c r="H56" s="119"/>
      <c r="I56" s="62"/>
      <c r="J56" s="119"/>
      <c r="K56" s="119"/>
      <c r="L56" s="1"/>
      <c r="M56" s="1"/>
    </row>
    <row r="57" spans="1:13" s="5" customFormat="1" ht="15" customHeight="1" x14ac:dyDescent="0.25">
      <c r="A57" s="9"/>
      <c r="B57" s="98"/>
      <c r="C57" s="136" t="s">
        <v>43</v>
      </c>
      <c r="D57" s="6"/>
      <c r="E57" s="17"/>
      <c r="F57" s="122"/>
      <c r="G57" s="139"/>
      <c r="H57" s="119"/>
      <c r="I57" s="62"/>
      <c r="J57" s="119"/>
      <c r="K57" s="119"/>
      <c r="L57" s="1"/>
      <c r="M57" s="1"/>
    </row>
    <row r="58" spans="1:13" s="5" customFormat="1" ht="63.75" x14ac:dyDescent="0.25">
      <c r="A58" s="9"/>
      <c r="B58" s="98" t="s">
        <v>29</v>
      </c>
      <c r="C58" s="72" t="s">
        <v>329</v>
      </c>
      <c r="D58" s="10" t="s">
        <v>6</v>
      </c>
      <c r="E58" s="17">
        <v>94.96</v>
      </c>
      <c r="F58" s="122"/>
      <c r="G58" s="139">
        <f>ROUND(E58*F58,2)</f>
        <v>0</v>
      </c>
      <c r="H58" s="119"/>
      <c r="I58" s="62"/>
      <c r="J58" s="119"/>
      <c r="K58" s="119"/>
      <c r="L58" s="1"/>
      <c r="M58" s="1"/>
    </row>
    <row r="59" spans="1:13" s="5" customFormat="1" ht="15.75" customHeight="1" x14ac:dyDescent="0.25">
      <c r="A59" s="9"/>
      <c r="B59" s="98"/>
      <c r="C59" s="136" t="s">
        <v>279</v>
      </c>
      <c r="D59" s="6"/>
      <c r="E59" s="17"/>
      <c r="F59" s="122"/>
      <c r="G59" s="139"/>
      <c r="H59" s="119"/>
      <c r="I59" s="62"/>
      <c r="J59" s="119"/>
      <c r="K59" s="119"/>
      <c r="L59" s="1"/>
      <c r="M59" s="1"/>
    </row>
    <row r="60" spans="1:13" s="5" customFormat="1" ht="70.5" customHeight="1" x14ac:dyDescent="0.25">
      <c r="A60" s="9"/>
      <c r="B60" s="98" t="s">
        <v>30</v>
      </c>
      <c r="C60" s="72" t="s">
        <v>368</v>
      </c>
      <c r="D60" s="10" t="s">
        <v>6</v>
      </c>
      <c r="E60" s="17">
        <v>4190.57</v>
      </c>
      <c r="F60" s="122"/>
      <c r="G60" s="139">
        <f>ROUND(E60*F60,2)</f>
        <v>0</v>
      </c>
      <c r="H60" s="119"/>
      <c r="I60" s="62"/>
      <c r="J60" s="119"/>
      <c r="K60" s="119"/>
      <c r="L60" s="1"/>
      <c r="M60" s="1"/>
    </row>
    <row r="61" spans="1:13" s="5" customFormat="1" ht="15" customHeight="1" x14ac:dyDescent="0.25">
      <c r="A61" s="9"/>
      <c r="B61" s="98"/>
      <c r="C61" s="136" t="s">
        <v>44</v>
      </c>
      <c r="D61" s="6"/>
      <c r="E61" s="17"/>
      <c r="F61" s="122"/>
      <c r="G61" s="139"/>
      <c r="H61" s="119"/>
      <c r="I61" s="62"/>
      <c r="J61" s="119"/>
      <c r="K61" s="119"/>
      <c r="L61" s="1"/>
      <c r="M61" s="1"/>
    </row>
    <row r="62" spans="1:13" s="5" customFormat="1" ht="51" x14ac:dyDescent="0.25">
      <c r="A62" s="9"/>
      <c r="B62" s="98" t="s">
        <v>31</v>
      </c>
      <c r="C62" s="72" t="s">
        <v>280</v>
      </c>
      <c r="D62" s="6" t="s">
        <v>6</v>
      </c>
      <c r="E62" s="17">
        <v>648.32000000000005</v>
      </c>
      <c r="F62" s="122"/>
      <c r="G62" s="139">
        <f>ROUND(E62*F62,2)</f>
        <v>0</v>
      </c>
      <c r="H62" s="119"/>
      <c r="I62" s="62"/>
      <c r="J62" s="119"/>
      <c r="K62" s="119"/>
      <c r="L62" s="1"/>
      <c r="M62" s="1"/>
    </row>
    <row r="63" spans="1:13" s="5" customFormat="1" ht="15" customHeight="1" x14ac:dyDescent="0.25">
      <c r="A63" s="9"/>
      <c r="B63" s="98">
        <v>0</v>
      </c>
      <c r="C63" s="136" t="s">
        <v>45</v>
      </c>
      <c r="D63" s="6"/>
      <c r="E63" s="17"/>
      <c r="F63" s="122"/>
      <c r="G63" s="139"/>
      <c r="H63" s="119"/>
      <c r="I63" s="62"/>
      <c r="J63" s="119"/>
      <c r="K63" s="119"/>
      <c r="L63" s="1"/>
      <c r="M63" s="1"/>
    </row>
    <row r="64" spans="1:13" s="5" customFormat="1" ht="51" x14ac:dyDescent="0.25">
      <c r="A64" s="9"/>
      <c r="B64" s="98" t="s">
        <v>143</v>
      </c>
      <c r="C64" s="72" t="s">
        <v>280</v>
      </c>
      <c r="D64" s="6" t="s">
        <v>6</v>
      </c>
      <c r="E64" s="17">
        <v>282.01</v>
      </c>
      <c r="F64" s="122"/>
      <c r="G64" s="139">
        <f>ROUND(E64*F64,2)</f>
        <v>0</v>
      </c>
      <c r="H64" s="119"/>
      <c r="I64" s="62"/>
      <c r="J64" s="119"/>
      <c r="K64" s="119"/>
      <c r="L64" s="1"/>
      <c r="M64" s="1"/>
    </row>
    <row r="65" spans="1:13" s="5" customFormat="1" ht="15" customHeight="1" x14ac:dyDescent="0.25">
      <c r="A65" s="9"/>
      <c r="B65" s="98"/>
      <c r="C65" s="136" t="s">
        <v>46</v>
      </c>
      <c r="D65" s="6"/>
      <c r="E65" s="17"/>
      <c r="F65" s="122"/>
      <c r="G65" s="139"/>
      <c r="H65" s="119"/>
      <c r="I65" s="62"/>
      <c r="J65" s="119"/>
      <c r="K65" s="119"/>
      <c r="L65" s="1"/>
      <c r="M65" s="1"/>
    </row>
    <row r="66" spans="1:13" s="5" customFormat="1" ht="51" x14ac:dyDescent="0.25">
      <c r="A66" s="9"/>
      <c r="B66" s="98" t="s">
        <v>144</v>
      </c>
      <c r="C66" s="72" t="s">
        <v>280</v>
      </c>
      <c r="D66" s="6" t="s">
        <v>6</v>
      </c>
      <c r="E66" s="17">
        <v>128.13</v>
      </c>
      <c r="F66" s="122"/>
      <c r="G66" s="139">
        <f>ROUND(E66*F66,2)</f>
        <v>0</v>
      </c>
      <c r="H66" s="119"/>
      <c r="I66" s="62"/>
      <c r="J66" s="119"/>
      <c r="K66" s="119"/>
      <c r="L66" s="1"/>
      <c r="M66" s="1"/>
    </row>
    <row r="67" spans="1:13" s="5" customFormat="1" ht="42.75" customHeight="1" x14ac:dyDescent="0.25">
      <c r="A67" s="9"/>
      <c r="B67" s="98" t="s">
        <v>145</v>
      </c>
      <c r="C67" s="72" t="s">
        <v>417</v>
      </c>
      <c r="D67" s="6" t="s">
        <v>3</v>
      </c>
      <c r="E67" s="17">
        <v>280</v>
      </c>
      <c r="F67" s="122"/>
      <c r="G67" s="139">
        <f>ROUND(E67*F67,2)</f>
        <v>0</v>
      </c>
      <c r="H67" s="119"/>
      <c r="I67" s="62"/>
      <c r="J67" s="119"/>
      <c r="K67" s="119"/>
      <c r="L67" s="1"/>
      <c r="M67" s="1"/>
    </row>
    <row r="68" spans="1:13" s="5" customFormat="1" ht="15" customHeight="1" x14ac:dyDescent="0.25">
      <c r="A68" s="9"/>
      <c r="B68" s="98"/>
      <c r="C68" s="136" t="s">
        <v>47</v>
      </c>
      <c r="D68" s="6"/>
      <c r="E68" s="17"/>
      <c r="F68" s="122"/>
      <c r="G68" s="139"/>
      <c r="H68" s="119"/>
      <c r="I68" s="62"/>
      <c r="J68" s="119"/>
      <c r="K68" s="119"/>
      <c r="L68" s="1"/>
      <c r="M68" s="1"/>
    </row>
    <row r="69" spans="1:13" s="5" customFormat="1" ht="40.5" customHeight="1" x14ac:dyDescent="0.25">
      <c r="A69" s="9"/>
      <c r="B69" s="98" t="s">
        <v>146</v>
      </c>
      <c r="C69" s="72" t="s">
        <v>48</v>
      </c>
      <c r="D69" s="6" t="s">
        <v>242</v>
      </c>
      <c r="E69" s="17">
        <v>22</v>
      </c>
      <c r="F69" s="122"/>
      <c r="G69" s="139">
        <f>ROUND(E69*F69,2)</f>
        <v>0</v>
      </c>
      <c r="H69" s="119"/>
      <c r="I69" s="62"/>
      <c r="J69" s="119"/>
      <c r="K69" s="119"/>
      <c r="L69" s="1"/>
      <c r="M69" s="1"/>
    </row>
    <row r="70" spans="1:13" s="5" customFormat="1" ht="18" customHeight="1" x14ac:dyDescent="0.25">
      <c r="A70" s="9"/>
      <c r="B70" s="100">
        <v>2.1</v>
      </c>
      <c r="C70" s="186" t="s">
        <v>54</v>
      </c>
      <c r="D70" s="6"/>
      <c r="E70" s="17"/>
      <c r="F70" s="122"/>
      <c r="G70" s="139"/>
      <c r="H70" s="119"/>
      <c r="I70" s="62"/>
      <c r="J70" s="119"/>
      <c r="K70" s="119"/>
      <c r="L70" s="1"/>
      <c r="M70" s="1"/>
    </row>
    <row r="71" spans="1:13" ht="14.25" customHeight="1" x14ac:dyDescent="0.25">
      <c r="A71" s="9"/>
      <c r="B71" s="101" t="s">
        <v>82</v>
      </c>
      <c r="C71" s="29" t="s">
        <v>220</v>
      </c>
      <c r="D71" s="10" t="s">
        <v>217</v>
      </c>
      <c r="E71" s="16">
        <v>286</v>
      </c>
      <c r="F71" s="122"/>
      <c r="G71" s="139">
        <f t="shared" ref="G71:G77" si="0">ROUND(E71*F71,2)</f>
        <v>0</v>
      </c>
      <c r="H71" s="119"/>
      <c r="J71" s="119"/>
      <c r="K71" s="119"/>
      <c r="L71" s="1"/>
      <c r="M71" s="1"/>
    </row>
    <row r="72" spans="1:13" ht="24.75" customHeight="1" x14ac:dyDescent="0.25">
      <c r="A72" s="9"/>
      <c r="B72" s="101" t="s">
        <v>83</v>
      </c>
      <c r="C72" s="29" t="s">
        <v>224</v>
      </c>
      <c r="D72" s="10" t="s">
        <v>217</v>
      </c>
      <c r="E72" s="16">
        <v>58</v>
      </c>
      <c r="F72" s="122"/>
      <c r="G72" s="139">
        <f t="shared" si="0"/>
        <v>0</v>
      </c>
      <c r="H72" s="119"/>
      <c r="J72" s="119"/>
      <c r="K72" s="119"/>
      <c r="L72" s="1"/>
      <c r="M72" s="1"/>
    </row>
    <row r="73" spans="1:13" ht="15.75" customHeight="1" x14ac:dyDescent="0.25">
      <c r="A73" s="9"/>
      <c r="B73" s="101" t="s">
        <v>84</v>
      </c>
      <c r="C73" s="74" t="s">
        <v>338</v>
      </c>
      <c r="D73" s="10" t="s">
        <v>217</v>
      </c>
      <c r="E73" s="16">
        <v>171</v>
      </c>
      <c r="F73" s="122"/>
      <c r="G73" s="139">
        <f t="shared" si="0"/>
        <v>0</v>
      </c>
      <c r="H73" s="119"/>
      <c r="J73" s="119"/>
      <c r="K73" s="119"/>
      <c r="L73" s="1"/>
      <c r="M73" s="1"/>
    </row>
    <row r="74" spans="1:13" ht="14.25" customHeight="1" x14ac:dyDescent="0.25">
      <c r="A74" s="9"/>
      <c r="B74" s="101" t="s">
        <v>85</v>
      </c>
      <c r="C74" s="74" t="s">
        <v>281</v>
      </c>
      <c r="D74" s="10" t="s">
        <v>217</v>
      </c>
      <c r="E74" s="16">
        <v>171</v>
      </c>
      <c r="F74" s="122"/>
      <c r="G74" s="139">
        <f t="shared" si="0"/>
        <v>0</v>
      </c>
      <c r="H74" s="119"/>
      <c r="J74" s="119"/>
      <c r="K74" s="119"/>
      <c r="L74" s="1"/>
      <c r="M74" s="1"/>
    </row>
    <row r="75" spans="1:13" ht="14.25" customHeight="1" x14ac:dyDescent="0.25">
      <c r="A75" s="9"/>
      <c r="B75" s="101" t="s">
        <v>86</v>
      </c>
      <c r="C75" s="74" t="s">
        <v>88</v>
      </c>
      <c r="D75" s="10" t="s">
        <v>217</v>
      </c>
      <c r="E75" s="16">
        <v>115</v>
      </c>
      <c r="F75" s="122"/>
      <c r="G75" s="139">
        <f t="shared" si="0"/>
        <v>0</v>
      </c>
      <c r="H75" s="119"/>
      <c r="J75" s="119"/>
      <c r="K75" s="119"/>
      <c r="L75" s="1"/>
      <c r="M75" s="1"/>
    </row>
    <row r="76" spans="1:13" ht="14.25" customHeight="1" x14ac:dyDescent="0.25">
      <c r="A76" s="9"/>
      <c r="B76" s="101" t="s">
        <v>87</v>
      </c>
      <c r="C76" s="74" t="s">
        <v>225</v>
      </c>
      <c r="D76" s="6" t="s">
        <v>242</v>
      </c>
      <c r="E76" s="16">
        <v>70</v>
      </c>
      <c r="F76" s="122"/>
      <c r="G76" s="139">
        <f t="shared" si="0"/>
        <v>0</v>
      </c>
      <c r="H76" s="119"/>
      <c r="J76" s="119"/>
      <c r="K76" s="119"/>
      <c r="L76" s="1"/>
      <c r="M76" s="1"/>
    </row>
    <row r="77" spans="1:13" ht="15.75" customHeight="1" x14ac:dyDescent="0.25">
      <c r="A77" s="9"/>
      <c r="B77" s="101" t="s">
        <v>216</v>
      </c>
      <c r="C77" s="29" t="s">
        <v>167</v>
      </c>
      <c r="D77" s="6" t="s">
        <v>242</v>
      </c>
      <c r="E77" s="16">
        <v>97</v>
      </c>
      <c r="F77" s="122"/>
      <c r="G77" s="139">
        <f t="shared" si="0"/>
        <v>0</v>
      </c>
      <c r="H77" s="119"/>
      <c r="J77" s="119"/>
      <c r="K77" s="119"/>
      <c r="L77" s="1"/>
      <c r="M77" s="1"/>
    </row>
    <row r="78" spans="1:13" s="5" customFormat="1" ht="18" customHeight="1" x14ac:dyDescent="0.25">
      <c r="A78" s="9"/>
      <c r="B78" s="100">
        <v>2.11</v>
      </c>
      <c r="C78" s="186" t="s">
        <v>258</v>
      </c>
      <c r="D78" s="6"/>
      <c r="E78" s="17"/>
      <c r="F78" s="122"/>
      <c r="G78" s="139"/>
      <c r="H78" s="119"/>
      <c r="I78" s="62"/>
      <c r="J78" s="119"/>
      <c r="K78" s="119"/>
      <c r="L78" s="1"/>
      <c r="M78" s="1"/>
    </row>
    <row r="79" spans="1:13" ht="15.75" customHeight="1" x14ac:dyDescent="0.25">
      <c r="A79" s="9"/>
      <c r="B79" s="101" t="s">
        <v>147</v>
      </c>
      <c r="C79" s="29" t="s">
        <v>206</v>
      </c>
      <c r="D79" s="28" t="s">
        <v>217</v>
      </c>
      <c r="E79" s="16">
        <v>28</v>
      </c>
      <c r="F79" s="122"/>
      <c r="G79" s="139">
        <f t="shared" ref="G79:G90" si="1">ROUND(E79*F79,2)</f>
        <v>0</v>
      </c>
      <c r="H79" s="119"/>
      <c r="J79" s="119"/>
      <c r="K79" s="119"/>
      <c r="L79" s="1"/>
      <c r="M79" s="1"/>
    </row>
    <row r="80" spans="1:13" ht="15.75" customHeight="1" x14ac:dyDescent="0.25">
      <c r="A80" s="9"/>
      <c r="B80" s="101" t="s">
        <v>148</v>
      </c>
      <c r="C80" s="29" t="s">
        <v>205</v>
      </c>
      <c r="D80" s="28" t="s">
        <v>217</v>
      </c>
      <c r="E80" s="16">
        <v>26</v>
      </c>
      <c r="F80" s="122"/>
      <c r="G80" s="139">
        <f t="shared" si="1"/>
        <v>0</v>
      </c>
      <c r="H80" s="119"/>
      <c r="J80" s="119"/>
      <c r="K80" s="119"/>
      <c r="L80" s="1"/>
      <c r="M80" s="1"/>
    </row>
    <row r="81" spans="1:13" ht="25.5" x14ac:dyDescent="0.25">
      <c r="A81" s="9"/>
      <c r="B81" s="101" t="s">
        <v>149</v>
      </c>
      <c r="C81" s="29" t="s">
        <v>237</v>
      </c>
      <c r="D81" s="28" t="s">
        <v>217</v>
      </c>
      <c r="E81" s="16">
        <v>128</v>
      </c>
      <c r="F81" s="122"/>
      <c r="G81" s="139">
        <f t="shared" si="1"/>
        <v>0</v>
      </c>
      <c r="H81" s="119"/>
      <c r="J81" s="119"/>
      <c r="K81" s="119"/>
      <c r="L81" s="1"/>
      <c r="M81" s="1"/>
    </row>
    <row r="82" spans="1:13" ht="15.75" customHeight="1" x14ac:dyDescent="0.25">
      <c r="A82" s="9"/>
      <c r="B82" s="101" t="s">
        <v>150</v>
      </c>
      <c r="C82" s="29" t="s">
        <v>207</v>
      </c>
      <c r="D82" s="28" t="s">
        <v>217</v>
      </c>
      <c r="E82" s="16">
        <v>9.1999999999999993</v>
      </c>
      <c r="F82" s="122"/>
      <c r="G82" s="139">
        <f t="shared" si="1"/>
        <v>0</v>
      </c>
      <c r="H82" s="119"/>
      <c r="J82" s="119"/>
      <c r="K82" s="119"/>
      <c r="L82" s="1"/>
      <c r="M82" s="1"/>
    </row>
    <row r="83" spans="1:13" ht="25.5" x14ac:dyDescent="0.25">
      <c r="A83" s="9"/>
      <c r="B83" s="101" t="s">
        <v>151</v>
      </c>
      <c r="C83" s="53" t="s">
        <v>375</v>
      </c>
      <c r="D83" s="6" t="s">
        <v>242</v>
      </c>
      <c r="E83" s="16">
        <v>81</v>
      </c>
      <c r="F83" s="122"/>
      <c r="G83" s="139">
        <f t="shared" si="1"/>
        <v>0</v>
      </c>
      <c r="H83" s="119"/>
      <c r="J83" s="119"/>
      <c r="K83" s="119"/>
      <c r="L83" s="1"/>
      <c r="M83" s="1"/>
    </row>
    <row r="84" spans="1:13" ht="15" customHeight="1" x14ac:dyDescent="0.25">
      <c r="A84" s="9"/>
      <c r="B84" s="101" t="s">
        <v>152</v>
      </c>
      <c r="C84" s="29" t="s">
        <v>208</v>
      </c>
      <c r="D84" s="30" t="s">
        <v>217</v>
      </c>
      <c r="E84" s="16">
        <v>80</v>
      </c>
      <c r="F84" s="122"/>
      <c r="G84" s="139">
        <f t="shared" si="1"/>
        <v>0</v>
      </c>
      <c r="H84" s="119"/>
      <c r="J84" s="119"/>
      <c r="K84" s="119"/>
      <c r="L84" s="1"/>
      <c r="M84" s="1"/>
    </row>
    <row r="85" spans="1:13" ht="14.25" customHeight="1" x14ac:dyDescent="0.25">
      <c r="A85" s="9"/>
      <c r="B85" s="101" t="s">
        <v>153</v>
      </c>
      <c r="C85" s="75" t="s">
        <v>238</v>
      </c>
      <c r="D85" s="30" t="s">
        <v>217</v>
      </c>
      <c r="E85" s="16">
        <v>6.39</v>
      </c>
      <c r="F85" s="122"/>
      <c r="G85" s="139">
        <f t="shared" si="1"/>
        <v>0</v>
      </c>
      <c r="H85" s="119"/>
      <c r="J85" s="119"/>
      <c r="K85" s="119"/>
      <c r="L85" s="1"/>
      <c r="M85" s="1"/>
    </row>
    <row r="86" spans="1:13" ht="29.25" customHeight="1" x14ac:dyDescent="0.25">
      <c r="A86" s="9"/>
      <c r="B86" s="101" t="s">
        <v>154</v>
      </c>
      <c r="C86" s="29" t="s">
        <v>366</v>
      </c>
      <c r="D86" s="30" t="s">
        <v>217</v>
      </c>
      <c r="E86" s="16">
        <v>13.48</v>
      </c>
      <c r="F86" s="122"/>
      <c r="G86" s="139">
        <f t="shared" si="1"/>
        <v>0</v>
      </c>
      <c r="H86" s="119"/>
      <c r="J86" s="119"/>
      <c r="K86" s="119"/>
      <c r="L86" s="1"/>
      <c r="M86" s="1"/>
    </row>
    <row r="87" spans="1:13" ht="15.75" customHeight="1" x14ac:dyDescent="0.25">
      <c r="A87" s="9"/>
      <c r="B87" s="101" t="s">
        <v>155</v>
      </c>
      <c r="C87" s="29" t="s">
        <v>209</v>
      </c>
      <c r="D87" s="30" t="s">
        <v>217</v>
      </c>
      <c r="E87" s="16">
        <v>13.48</v>
      </c>
      <c r="F87" s="122"/>
      <c r="G87" s="139">
        <f t="shared" si="1"/>
        <v>0</v>
      </c>
      <c r="H87" s="119"/>
      <c r="J87" s="119"/>
      <c r="K87" s="119"/>
      <c r="L87" s="1"/>
      <c r="M87" s="1"/>
    </row>
    <row r="88" spans="1:13" ht="15" customHeight="1" x14ac:dyDescent="0.25">
      <c r="A88" s="9"/>
      <c r="B88" s="101" t="s">
        <v>156</v>
      </c>
      <c r="C88" s="29" t="s">
        <v>249</v>
      </c>
      <c r="D88" s="30" t="s">
        <v>217</v>
      </c>
      <c r="E88" s="16">
        <v>31.48</v>
      </c>
      <c r="F88" s="122"/>
      <c r="G88" s="139">
        <f t="shared" si="1"/>
        <v>0</v>
      </c>
      <c r="H88" s="119"/>
      <c r="J88" s="119"/>
      <c r="K88" s="119"/>
      <c r="L88" s="1"/>
      <c r="M88" s="1"/>
    </row>
    <row r="89" spans="1:13" ht="39.75" customHeight="1" x14ac:dyDescent="0.25">
      <c r="A89" s="9"/>
      <c r="B89" s="101" t="s">
        <v>157</v>
      </c>
      <c r="C89" s="29" t="s">
        <v>419</v>
      </c>
      <c r="D89" s="6" t="s">
        <v>242</v>
      </c>
      <c r="E89" s="16">
        <v>61</v>
      </c>
      <c r="F89" s="122"/>
      <c r="G89" s="139">
        <f t="shared" si="1"/>
        <v>0</v>
      </c>
      <c r="H89" s="119"/>
      <c r="J89" s="119"/>
      <c r="K89" s="119"/>
      <c r="L89" s="1"/>
      <c r="M89" s="1"/>
    </row>
    <row r="90" spans="1:13" s="5" customFormat="1" ht="37.5" customHeight="1" x14ac:dyDescent="0.25">
      <c r="A90" s="9"/>
      <c r="B90" s="101" t="s">
        <v>210</v>
      </c>
      <c r="C90" s="29" t="s">
        <v>418</v>
      </c>
      <c r="D90" s="6" t="s">
        <v>242</v>
      </c>
      <c r="E90" s="16">
        <v>3.6</v>
      </c>
      <c r="F90" s="122"/>
      <c r="G90" s="139">
        <f t="shared" si="1"/>
        <v>0</v>
      </c>
      <c r="H90" s="119"/>
      <c r="I90" s="62"/>
      <c r="J90" s="119"/>
      <c r="K90" s="119"/>
      <c r="L90" s="1"/>
      <c r="M90" s="1"/>
    </row>
    <row r="91" spans="1:13" s="5" customFormat="1" ht="18" customHeight="1" x14ac:dyDescent="0.25">
      <c r="A91" s="9"/>
      <c r="B91" s="161">
        <v>3</v>
      </c>
      <c r="C91" s="81" t="s">
        <v>259</v>
      </c>
      <c r="D91" s="46"/>
      <c r="E91" s="47"/>
      <c r="F91" s="121"/>
      <c r="G91" s="140">
        <f>SUM(G92:G105)</f>
        <v>0</v>
      </c>
      <c r="H91" s="119"/>
      <c r="I91" s="62"/>
      <c r="J91" s="119"/>
      <c r="K91" s="119"/>
      <c r="L91" s="1"/>
      <c r="M91" s="1"/>
    </row>
    <row r="92" spans="1:13" s="5" customFormat="1" ht="15.75" customHeight="1" x14ac:dyDescent="0.25">
      <c r="A92" s="9"/>
      <c r="B92" s="103">
        <v>3.1</v>
      </c>
      <c r="C92" s="186" t="s">
        <v>260</v>
      </c>
      <c r="D92" s="7"/>
      <c r="E92" s="23"/>
      <c r="F92" s="124"/>
      <c r="G92" s="139"/>
      <c r="H92" s="119"/>
      <c r="I92" s="62"/>
      <c r="J92" s="119"/>
      <c r="K92" s="119"/>
      <c r="L92" s="1"/>
      <c r="M92" s="1"/>
    </row>
    <row r="93" spans="1:13" s="5" customFormat="1" ht="15.75" customHeight="1" x14ac:dyDescent="0.25">
      <c r="A93" s="9"/>
      <c r="B93" s="98" t="s">
        <v>32</v>
      </c>
      <c r="C93" s="113" t="s">
        <v>223</v>
      </c>
      <c r="D93" s="7" t="s">
        <v>4</v>
      </c>
      <c r="E93" s="23">
        <v>56.34</v>
      </c>
      <c r="F93" s="124"/>
      <c r="G93" s="139">
        <f>ROUND(E93*F93,2)</f>
        <v>0</v>
      </c>
      <c r="H93" s="119"/>
      <c r="I93" s="62"/>
      <c r="J93" s="119"/>
      <c r="K93" s="119"/>
      <c r="L93" s="1"/>
      <c r="M93" s="1"/>
    </row>
    <row r="94" spans="1:13" s="5" customFormat="1" ht="25.5" x14ac:dyDescent="0.25">
      <c r="A94" s="9"/>
      <c r="B94" s="98" t="s">
        <v>33</v>
      </c>
      <c r="C94" s="72" t="s">
        <v>433</v>
      </c>
      <c r="D94" s="7" t="s">
        <v>4</v>
      </c>
      <c r="E94" s="23">
        <v>19.84</v>
      </c>
      <c r="F94" s="124"/>
      <c r="G94" s="139">
        <f>ROUND(E94*F94,2)</f>
        <v>0</v>
      </c>
      <c r="H94" s="119"/>
      <c r="I94" s="62"/>
      <c r="J94" s="119"/>
      <c r="K94" s="119"/>
      <c r="L94" s="1"/>
      <c r="M94" s="1"/>
    </row>
    <row r="95" spans="1:13" s="5" customFormat="1" ht="15.75" customHeight="1" x14ac:dyDescent="0.25">
      <c r="A95" s="9"/>
      <c r="B95" s="103">
        <v>3.2</v>
      </c>
      <c r="C95" s="186" t="s">
        <v>261</v>
      </c>
      <c r="D95" s="7"/>
      <c r="E95" s="23"/>
      <c r="F95" s="124"/>
      <c r="G95" s="139"/>
      <c r="H95" s="119"/>
      <c r="I95" s="62"/>
      <c r="J95" s="119"/>
      <c r="K95" s="119"/>
      <c r="L95" s="1"/>
      <c r="M95" s="1"/>
    </row>
    <row r="96" spans="1:13" s="5" customFormat="1" ht="51.75" customHeight="1" x14ac:dyDescent="0.25">
      <c r="A96" s="9"/>
      <c r="B96" s="98" t="s">
        <v>250</v>
      </c>
      <c r="C96" s="72" t="s">
        <v>420</v>
      </c>
      <c r="D96" s="7" t="s">
        <v>217</v>
      </c>
      <c r="E96" s="23">
        <v>75</v>
      </c>
      <c r="F96" s="124"/>
      <c r="G96" s="139">
        <f>ROUND(E96*F96,2)</f>
        <v>0</v>
      </c>
      <c r="H96" s="119"/>
      <c r="I96" s="62"/>
      <c r="J96" s="119"/>
      <c r="K96" s="119"/>
      <c r="L96" s="1"/>
      <c r="M96" s="1"/>
    </row>
    <row r="97" spans="1:13" s="5" customFormat="1" ht="29.25" customHeight="1" x14ac:dyDescent="0.25">
      <c r="A97" s="9"/>
      <c r="B97" s="102">
        <v>3.3</v>
      </c>
      <c r="C97" s="186" t="s">
        <v>282</v>
      </c>
      <c r="D97" s="6"/>
      <c r="E97" s="17"/>
      <c r="F97" s="122"/>
      <c r="G97" s="139"/>
      <c r="H97" s="119"/>
      <c r="I97" s="62"/>
      <c r="J97" s="119"/>
      <c r="K97" s="119"/>
      <c r="L97" s="1"/>
      <c r="M97" s="1"/>
    </row>
    <row r="98" spans="1:13" s="5" customFormat="1" ht="33.75" customHeight="1" x14ac:dyDescent="0.25">
      <c r="A98" s="9"/>
      <c r="B98" s="103" t="s">
        <v>251</v>
      </c>
      <c r="C98" s="186" t="s">
        <v>283</v>
      </c>
      <c r="D98" s="6"/>
      <c r="E98" s="17"/>
      <c r="F98" s="122"/>
      <c r="G98" s="139"/>
      <c r="H98" s="119"/>
      <c r="I98" s="62"/>
      <c r="J98" s="119"/>
      <c r="K98" s="119"/>
      <c r="L98" s="1"/>
      <c r="M98" s="1"/>
    </row>
    <row r="99" spans="1:13" s="27" customFormat="1" ht="15.75" customHeight="1" x14ac:dyDescent="0.2">
      <c r="A99" s="9"/>
      <c r="B99" s="98" t="s">
        <v>252</v>
      </c>
      <c r="C99" s="75" t="s">
        <v>223</v>
      </c>
      <c r="D99" s="6" t="s">
        <v>4</v>
      </c>
      <c r="E99" s="17">
        <v>20.6</v>
      </c>
      <c r="F99" s="122"/>
      <c r="G99" s="139">
        <f>ROUND(E99*F99,2)</f>
        <v>0</v>
      </c>
      <c r="H99" s="119"/>
      <c r="I99" s="62"/>
      <c r="J99" s="119"/>
      <c r="K99" s="119"/>
      <c r="L99" s="1"/>
      <c r="M99" s="1"/>
    </row>
    <row r="100" spans="1:13" s="27" customFormat="1" ht="25.5" x14ac:dyDescent="0.2">
      <c r="A100" s="9"/>
      <c r="B100" s="98" t="s">
        <v>253</v>
      </c>
      <c r="C100" s="72" t="s">
        <v>433</v>
      </c>
      <c r="D100" s="6" t="s">
        <v>4</v>
      </c>
      <c r="E100" s="17">
        <v>8.7799999999999994</v>
      </c>
      <c r="F100" s="122"/>
      <c r="G100" s="139">
        <f>ROUND(E100*F100,2)</f>
        <v>0</v>
      </c>
      <c r="H100" s="119"/>
      <c r="I100" s="62"/>
      <c r="J100" s="119"/>
      <c r="K100" s="119"/>
      <c r="L100" s="1"/>
      <c r="M100" s="1"/>
    </row>
    <row r="101" spans="1:13" s="5" customFormat="1" ht="33" customHeight="1" x14ac:dyDescent="0.25">
      <c r="A101" s="9"/>
      <c r="B101" s="103">
        <v>3.4</v>
      </c>
      <c r="C101" s="186" t="s">
        <v>339</v>
      </c>
      <c r="D101" s="6"/>
      <c r="E101" s="17"/>
      <c r="F101" s="122"/>
      <c r="G101" s="139"/>
      <c r="H101" s="119"/>
      <c r="I101" s="62"/>
      <c r="J101" s="119"/>
      <c r="K101" s="119"/>
      <c r="L101" s="1"/>
      <c r="M101" s="1"/>
    </row>
    <row r="102" spans="1:13" s="27" customFormat="1" ht="47.25" customHeight="1" x14ac:dyDescent="0.2">
      <c r="A102" s="9"/>
      <c r="B102" s="98" t="s">
        <v>254</v>
      </c>
      <c r="C102" s="29" t="s">
        <v>394</v>
      </c>
      <c r="D102" s="6" t="s">
        <v>4</v>
      </c>
      <c r="E102" s="17">
        <v>5.73</v>
      </c>
      <c r="F102" s="122"/>
      <c r="G102" s="139">
        <f>ROUND(E102*F102,2)</f>
        <v>0</v>
      </c>
      <c r="H102" s="119"/>
      <c r="I102" s="62"/>
      <c r="J102" s="119"/>
      <c r="K102" s="119"/>
      <c r="L102" s="1"/>
      <c r="M102" s="1"/>
    </row>
    <row r="103" spans="1:13" s="5" customFormat="1" ht="25.5" x14ac:dyDescent="0.25">
      <c r="A103" s="9"/>
      <c r="B103" s="98" t="s">
        <v>255</v>
      </c>
      <c r="C103" s="34" t="s">
        <v>400</v>
      </c>
      <c r="D103" s="6" t="s">
        <v>6</v>
      </c>
      <c r="E103" s="17">
        <v>412.5</v>
      </c>
      <c r="F103" s="123"/>
      <c r="G103" s="139">
        <f>ROUND(E103*F103,2)</f>
        <v>0</v>
      </c>
      <c r="H103" s="119"/>
      <c r="I103" s="62"/>
      <c r="J103" s="119"/>
      <c r="K103" s="119"/>
      <c r="L103" s="1"/>
      <c r="M103" s="1"/>
    </row>
    <row r="104" spans="1:13" s="5" customFormat="1" ht="15" customHeight="1" x14ac:dyDescent="0.25">
      <c r="A104" s="9"/>
      <c r="B104" s="99">
        <v>3.5</v>
      </c>
      <c r="C104" s="186" t="s">
        <v>52</v>
      </c>
      <c r="D104" s="10"/>
      <c r="E104" s="16"/>
      <c r="F104" s="125"/>
      <c r="G104" s="139"/>
      <c r="H104" s="119"/>
      <c r="I104" s="62"/>
      <c r="J104" s="119"/>
      <c r="K104" s="119"/>
      <c r="L104" s="1"/>
      <c r="M104" s="1"/>
    </row>
    <row r="105" spans="1:13" s="5" customFormat="1" ht="25.5" x14ac:dyDescent="0.25">
      <c r="A105" s="9"/>
      <c r="B105" s="187" t="s">
        <v>38</v>
      </c>
      <c r="C105" s="29" t="s">
        <v>53</v>
      </c>
      <c r="D105" s="10" t="s">
        <v>4</v>
      </c>
      <c r="E105" s="16">
        <v>6.7</v>
      </c>
      <c r="F105" s="125"/>
      <c r="G105" s="139">
        <f>ROUND(E105*F105,2)</f>
        <v>0</v>
      </c>
      <c r="H105" s="119"/>
      <c r="I105" s="62"/>
      <c r="J105" s="119"/>
      <c r="K105" s="119"/>
      <c r="L105" s="1"/>
      <c r="M105" s="1"/>
    </row>
    <row r="106" spans="1:13" s="5" customFormat="1" ht="15.75" customHeight="1" x14ac:dyDescent="0.25">
      <c r="A106" s="9"/>
      <c r="B106" s="97">
        <v>4</v>
      </c>
      <c r="C106" s="81" t="s">
        <v>262</v>
      </c>
      <c r="D106" s="50"/>
      <c r="E106" s="51"/>
      <c r="F106" s="127"/>
      <c r="G106" s="137">
        <f>SUM(G107:G164)</f>
        <v>0</v>
      </c>
      <c r="H106" s="119"/>
      <c r="I106" s="62"/>
      <c r="J106" s="119"/>
      <c r="K106" s="119"/>
      <c r="L106" s="1"/>
      <c r="M106" s="1"/>
    </row>
    <row r="107" spans="1:13" s="5" customFormat="1" ht="28.5" customHeight="1" x14ac:dyDescent="0.25">
      <c r="A107" s="9"/>
      <c r="B107" s="103">
        <v>4.0999999999999996</v>
      </c>
      <c r="C107" s="186" t="s">
        <v>263</v>
      </c>
      <c r="D107" s="10"/>
      <c r="E107" s="16"/>
      <c r="F107" s="128"/>
      <c r="G107" s="139"/>
      <c r="H107" s="119"/>
      <c r="I107" s="62"/>
      <c r="J107" s="119"/>
      <c r="K107" s="119"/>
      <c r="L107" s="1"/>
      <c r="M107" s="1"/>
    </row>
    <row r="108" spans="1:13" ht="15.75" customHeight="1" x14ac:dyDescent="0.25">
      <c r="A108" s="9"/>
      <c r="B108" s="96" t="s">
        <v>171</v>
      </c>
      <c r="C108" s="75" t="s">
        <v>223</v>
      </c>
      <c r="D108" s="10" t="s">
        <v>4</v>
      </c>
      <c r="E108" s="16">
        <v>48.33</v>
      </c>
      <c r="F108" s="124"/>
      <c r="G108" s="139">
        <f>ROUND(E108*F108,2)</f>
        <v>0</v>
      </c>
      <c r="H108" s="119"/>
      <c r="J108" s="119"/>
      <c r="K108" s="119"/>
      <c r="L108" s="1"/>
      <c r="M108" s="1"/>
    </row>
    <row r="109" spans="1:13" ht="15" customHeight="1" x14ac:dyDescent="0.25">
      <c r="A109" s="9"/>
      <c r="B109" s="96" t="s">
        <v>172</v>
      </c>
      <c r="C109" s="29" t="s">
        <v>423</v>
      </c>
      <c r="D109" s="10" t="s">
        <v>217</v>
      </c>
      <c r="E109" s="16">
        <v>50.34</v>
      </c>
      <c r="F109" s="122"/>
      <c r="G109" s="139">
        <f>ROUND(E109*F109,2)</f>
        <v>0</v>
      </c>
      <c r="H109" s="119"/>
      <c r="J109" s="119"/>
      <c r="K109" s="119"/>
      <c r="L109" s="1"/>
      <c r="M109" s="1"/>
    </row>
    <row r="110" spans="1:13" ht="27" customHeight="1" x14ac:dyDescent="0.25">
      <c r="A110" s="9"/>
      <c r="B110" s="96" t="s">
        <v>447</v>
      </c>
      <c r="C110" s="72" t="s">
        <v>433</v>
      </c>
      <c r="D110" s="10" t="s">
        <v>4</v>
      </c>
      <c r="E110" s="16">
        <v>37.72</v>
      </c>
      <c r="F110" s="122"/>
      <c r="G110" s="139">
        <f>ROUND(E110*F110,2)</f>
        <v>0</v>
      </c>
      <c r="H110" s="119"/>
      <c r="J110" s="119"/>
      <c r="K110" s="119"/>
      <c r="L110" s="1"/>
      <c r="M110" s="1"/>
    </row>
    <row r="111" spans="1:13" ht="17.25" customHeight="1" x14ac:dyDescent="0.25">
      <c r="A111" s="9"/>
      <c r="B111" s="99">
        <v>4.2</v>
      </c>
      <c r="C111" s="186" t="s">
        <v>284</v>
      </c>
      <c r="D111" s="10"/>
      <c r="E111" s="16"/>
      <c r="F111" s="125"/>
      <c r="G111" s="139"/>
      <c r="H111" s="119"/>
      <c r="J111" s="119"/>
      <c r="K111" s="119"/>
      <c r="L111" s="1"/>
      <c r="M111" s="1"/>
    </row>
    <row r="112" spans="1:13" s="5" customFormat="1" ht="15.75" customHeight="1" x14ac:dyDescent="0.25">
      <c r="A112" s="9"/>
      <c r="B112" s="104">
        <v>0</v>
      </c>
      <c r="C112" s="188" t="s">
        <v>285</v>
      </c>
      <c r="D112" s="10"/>
      <c r="E112" s="16"/>
      <c r="F112" s="125"/>
      <c r="G112" s="139"/>
      <c r="H112" s="119"/>
      <c r="I112" s="62"/>
      <c r="J112" s="119"/>
      <c r="K112" s="119"/>
      <c r="L112" s="1"/>
      <c r="M112" s="1"/>
    </row>
    <row r="113" spans="1:13" ht="39" customHeight="1" x14ac:dyDescent="0.25">
      <c r="A113" s="9"/>
      <c r="B113" s="101" t="s">
        <v>173</v>
      </c>
      <c r="C113" s="29" t="s">
        <v>395</v>
      </c>
      <c r="D113" s="10" t="s">
        <v>4</v>
      </c>
      <c r="E113" s="16">
        <v>1.96</v>
      </c>
      <c r="F113" s="163"/>
      <c r="G113" s="139">
        <f>ROUND(E113*F113,2)</f>
        <v>0</v>
      </c>
      <c r="H113" s="119"/>
      <c r="J113" s="119"/>
      <c r="K113" s="119"/>
      <c r="L113" s="1"/>
      <c r="M113" s="1"/>
    </row>
    <row r="114" spans="1:13" ht="31.5" customHeight="1" x14ac:dyDescent="0.25">
      <c r="A114" s="9"/>
      <c r="B114" s="101" t="s">
        <v>448</v>
      </c>
      <c r="C114" s="29" t="s">
        <v>402</v>
      </c>
      <c r="D114" s="10" t="s">
        <v>4</v>
      </c>
      <c r="E114" s="16">
        <v>0.25</v>
      </c>
      <c r="F114" s="125"/>
      <c r="G114" s="139">
        <f>ROUND(E114*F114,2)</f>
        <v>0</v>
      </c>
      <c r="H114" s="119"/>
      <c r="J114" s="119"/>
      <c r="K114" s="119"/>
      <c r="L114" s="1"/>
      <c r="M114" s="1"/>
    </row>
    <row r="115" spans="1:13" ht="53.25" customHeight="1" x14ac:dyDescent="0.25">
      <c r="A115" s="9"/>
      <c r="B115" s="101" t="s">
        <v>449</v>
      </c>
      <c r="C115" s="29" t="s">
        <v>394</v>
      </c>
      <c r="D115" s="10" t="s">
        <v>4</v>
      </c>
      <c r="E115" s="16">
        <v>5.21</v>
      </c>
      <c r="F115" s="122"/>
      <c r="G115" s="139">
        <f>ROUND(E115*F115,2)</f>
        <v>0</v>
      </c>
      <c r="H115" s="119"/>
      <c r="J115" s="119"/>
      <c r="K115" s="119"/>
      <c r="L115" s="1"/>
      <c r="M115" s="1"/>
    </row>
    <row r="116" spans="1:13" ht="27" customHeight="1" x14ac:dyDescent="0.25">
      <c r="A116" s="9"/>
      <c r="B116" s="101" t="s">
        <v>450</v>
      </c>
      <c r="C116" s="34" t="s">
        <v>400</v>
      </c>
      <c r="D116" s="10" t="s">
        <v>6</v>
      </c>
      <c r="E116" s="16">
        <v>642.91999999999996</v>
      </c>
      <c r="F116" s="123"/>
      <c r="G116" s="139">
        <f>ROUND(E116*F116,2)</f>
        <v>0</v>
      </c>
      <c r="H116" s="119"/>
      <c r="J116" s="119"/>
      <c r="K116" s="119"/>
      <c r="L116" s="1"/>
      <c r="M116" s="1"/>
    </row>
    <row r="117" spans="1:13" s="11" customFormat="1" ht="16.5" customHeight="1" x14ac:dyDescent="0.25">
      <c r="A117" s="9"/>
      <c r="B117" s="99">
        <v>4.3</v>
      </c>
      <c r="C117" s="186" t="s">
        <v>7</v>
      </c>
      <c r="D117" s="31"/>
      <c r="E117" s="32"/>
      <c r="F117" s="129"/>
      <c r="G117" s="139"/>
      <c r="H117" s="119"/>
      <c r="I117" s="62"/>
      <c r="J117" s="119"/>
      <c r="K117" s="119"/>
      <c r="L117" s="1"/>
      <c r="M117" s="1"/>
    </row>
    <row r="118" spans="1:13" ht="40.5" customHeight="1" x14ac:dyDescent="0.25">
      <c r="A118" s="9"/>
      <c r="B118" s="101" t="s">
        <v>174</v>
      </c>
      <c r="C118" s="29" t="s">
        <v>392</v>
      </c>
      <c r="D118" s="10" t="s">
        <v>4</v>
      </c>
      <c r="E118" s="16">
        <v>0.32</v>
      </c>
      <c r="F118" s="163"/>
      <c r="G118" s="139">
        <f>ROUND(E118*F118,2)</f>
        <v>0</v>
      </c>
      <c r="H118" s="119"/>
      <c r="J118" s="119"/>
      <c r="K118" s="119"/>
      <c r="L118" s="1"/>
      <c r="M118" s="1"/>
    </row>
    <row r="119" spans="1:13" s="5" customFormat="1" ht="26.25" customHeight="1" x14ac:dyDescent="0.25">
      <c r="A119" s="9"/>
      <c r="B119" s="101" t="s">
        <v>175</v>
      </c>
      <c r="C119" s="34" t="s">
        <v>400</v>
      </c>
      <c r="D119" s="10" t="s">
        <v>6</v>
      </c>
      <c r="E119" s="16">
        <v>75.2</v>
      </c>
      <c r="F119" s="123"/>
      <c r="G119" s="139">
        <f>ROUND(E119*F119,2)</f>
        <v>0</v>
      </c>
      <c r="H119" s="119"/>
      <c r="I119" s="62"/>
      <c r="J119" s="119"/>
      <c r="K119" s="119"/>
      <c r="L119" s="1"/>
      <c r="M119" s="1"/>
    </row>
    <row r="120" spans="1:13" s="11" customFormat="1" ht="16.5" customHeight="1" x14ac:dyDescent="0.25">
      <c r="A120" s="9"/>
      <c r="B120" s="99">
        <v>4.4000000000000004</v>
      </c>
      <c r="C120" s="186" t="s">
        <v>8</v>
      </c>
      <c r="D120" s="31"/>
      <c r="E120" s="32"/>
      <c r="F120" s="129"/>
      <c r="G120" s="139"/>
      <c r="H120" s="119"/>
      <c r="I120" s="62"/>
      <c r="J120" s="119"/>
      <c r="K120" s="119"/>
      <c r="L120" s="1"/>
      <c r="M120" s="1"/>
    </row>
    <row r="121" spans="1:13" s="12" customFormat="1" ht="51" x14ac:dyDescent="0.2">
      <c r="A121" s="9"/>
      <c r="B121" s="101" t="s">
        <v>451</v>
      </c>
      <c r="C121" s="29" t="s">
        <v>420</v>
      </c>
      <c r="D121" s="10" t="s">
        <v>217</v>
      </c>
      <c r="E121" s="16">
        <v>41.47</v>
      </c>
      <c r="F121" s="125"/>
      <c r="G121" s="139">
        <f>ROUND(E121*F121,2)</f>
        <v>0</v>
      </c>
      <c r="H121" s="119"/>
      <c r="I121" s="62"/>
      <c r="J121" s="119"/>
      <c r="K121" s="119"/>
      <c r="L121" s="1"/>
      <c r="M121" s="1"/>
    </row>
    <row r="122" spans="1:13" s="5" customFormat="1" ht="29.25" customHeight="1" x14ac:dyDescent="0.25">
      <c r="A122" s="9"/>
      <c r="B122" s="99">
        <v>4.5</v>
      </c>
      <c r="C122" s="186" t="s">
        <v>16</v>
      </c>
      <c r="D122" s="10"/>
      <c r="E122" s="16"/>
      <c r="F122" s="125"/>
      <c r="G122" s="139"/>
      <c r="H122" s="119"/>
      <c r="I122" s="62"/>
      <c r="J122" s="119"/>
      <c r="K122" s="119"/>
      <c r="L122" s="1"/>
      <c r="M122" s="1"/>
    </row>
    <row r="123" spans="1:13" s="5" customFormat="1" ht="51" x14ac:dyDescent="0.25">
      <c r="A123" s="9"/>
      <c r="B123" s="101" t="s">
        <v>589</v>
      </c>
      <c r="C123" s="29" t="s">
        <v>396</v>
      </c>
      <c r="D123" s="10" t="s">
        <v>4</v>
      </c>
      <c r="E123" s="16">
        <v>1.93</v>
      </c>
      <c r="F123" s="125"/>
      <c r="G123" s="139">
        <f>ROUND(E123*F123,2)</f>
        <v>0</v>
      </c>
      <c r="H123" s="119"/>
      <c r="I123" s="62"/>
      <c r="J123" s="119"/>
      <c r="K123" s="119"/>
      <c r="L123" s="1"/>
      <c r="M123" s="1"/>
    </row>
    <row r="124" spans="1:13" s="5" customFormat="1" ht="25.5" x14ac:dyDescent="0.25">
      <c r="A124" s="9"/>
      <c r="B124" s="101" t="s">
        <v>590</v>
      </c>
      <c r="C124" s="34" t="s">
        <v>400</v>
      </c>
      <c r="D124" s="10" t="s">
        <v>6</v>
      </c>
      <c r="E124" s="16">
        <v>433.95</v>
      </c>
      <c r="F124" s="123"/>
      <c r="G124" s="139">
        <f>ROUND(E124*F124,2)</f>
        <v>0</v>
      </c>
      <c r="H124" s="119"/>
      <c r="I124" s="62"/>
      <c r="J124" s="119"/>
      <c r="K124" s="119"/>
      <c r="L124" s="1"/>
      <c r="M124" s="1"/>
    </row>
    <row r="125" spans="1:13" s="13" customFormat="1" ht="21.75" customHeight="1" x14ac:dyDescent="0.2">
      <c r="A125" s="9"/>
      <c r="B125" s="99">
        <v>4.5999999999999996</v>
      </c>
      <c r="C125" s="186" t="s">
        <v>286</v>
      </c>
      <c r="D125" s="31"/>
      <c r="E125" s="32"/>
      <c r="F125" s="129"/>
      <c r="G125" s="139"/>
      <c r="H125" s="119"/>
      <c r="I125" s="62"/>
      <c r="J125" s="119"/>
      <c r="K125" s="119"/>
      <c r="L125" s="1"/>
      <c r="M125" s="1"/>
    </row>
    <row r="126" spans="1:13" s="5" customFormat="1" ht="51" x14ac:dyDescent="0.25">
      <c r="A126" s="9"/>
      <c r="B126" s="101" t="s">
        <v>452</v>
      </c>
      <c r="C126" s="29" t="s">
        <v>397</v>
      </c>
      <c r="D126" s="10" t="s">
        <v>4</v>
      </c>
      <c r="E126" s="16">
        <v>2.74</v>
      </c>
      <c r="F126" s="125"/>
      <c r="G126" s="139">
        <f>ROUND(E126*F126,2)</f>
        <v>0</v>
      </c>
      <c r="H126" s="119"/>
      <c r="I126" s="62"/>
      <c r="J126" s="119"/>
      <c r="K126" s="119"/>
      <c r="L126" s="1"/>
      <c r="M126" s="1"/>
    </row>
    <row r="127" spans="1:13" s="5" customFormat="1" ht="25.5" x14ac:dyDescent="0.25">
      <c r="A127" s="9"/>
      <c r="B127" s="101" t="s">
        <v>453</v>
      </c>
      <c r="C127" s="34" t="s">
        <v>400</v>
      </c>
      <c r="D127" s="10" t="s">
        <v>6</v>
      </c>
      <c r="E127" s="16">
        <v>372</v>
      </c>
      <c r="F127" s="125"/>
      <c r="G127" s="139">
        <f>ROUND(E127*F127,2)</f>
        <v>0</v>
      </c>
      <c r="H127" s="119"/>
      <c r="I127" s="62"/>
      <c r="J127" s="119"/>
      <c r="K127" s="119"/>
      <c r="L127" s="1"/>
      <c r="M127" s="1"/>
    </row>
    <row r="128" spans="1:13" s="13" customFormat="1" ht="18" customHeight="1" x14ac:dyDescent="0.2">
      <c r="A128" s="9"/>
      <c r="B128" s="99">
        <v>4.7</v>
      </c>
      <c r="C128" s="186" t="s">
        <v>287</v>
      </c>
      <c r="D128" s="31"/>
      <c r="E128" s="32"/>
      <c r="F128" s="129"/>
      <c r="G128" s="139"/>
      <c r="H128" s="119"/>
      <c r="I128" s="62"/>
      <c r="J128" s="119"/>
      <c r="K128" s="119"/>
      <c r="L128" s="1"/>
      <c r="M128" s="1"/>
    </row>
    <row r="129" spans="1:13" s="5" customFormat="1" ht="39.75" customHeight="1" x14ac:dyDescent="0.25">
      <c r="A129" s="9"/>
      <c r="B129" s="101" t="s">
        <v>454</v>
      </c>
      <c r="C129" s="29" t="s">
        <v>424</v>
      </c>
      <c r="D129" s="10" t="s">
        <v>217</v>
      </c>
      <c r="E129" s="16">
        <v>20.11</v>
      </c>
      <c r="F129" s="125"/>
      <c r="G129" s="139">
        <f>ROUND(E129*F129,2)</f>
        <v>0</v>
      </c>
      <c r="H129" s="119"/>
      <c r="I129" s="62"/>
      <c r="J129" s="119"/>
      <c r="K129" s="119"/>
      <c r="L129" s="1"/>
      <c r="M129" s="1"/>
    </row>
    <row r="130" spans="1:13" s="5" customFormat="1" ht="25.5" x14ac:dyDescent="0.25">
      <c r="A130" s="9"/>
      <c r="B130" s="101" t="s">
        <v>455</v>
      </c>
      <c r="C130" s="34" t="s">
        <v>400</v>
      </c>
      <c r="D130" s="10" t="s">
        <v>6</v>
      </c>
      <c r="E130" s="16">
        <v>109.96</v>
      </c>
      <c r="F130" s="123"/>
      <c r="G130" s="139">
        <f>ROUND(E130*F130,2)</f>
        <v>0</v>
      </c>
      <c r="H130" s="119"/>
      <c r="I130" s="62"/>
      <c r="J130" s="119"/>
      <c r="K130" s="119"/>
      <c r="L130" s="1"/>
      <c r="M130" s="1"/>
    </row>
    <row r="131" spans="1:13" s="13" customFormat="1" ht="30" customHeight="1" x14ac:dyDescent="0.2">
      <c r="A131" s="9"/>
      <c r="B131" s="99">
        <v>4.8</v>
      </c>
      <c r="C131" s="186" t="s">
        <v>21</v>
      </c>
      <c r="D131" s="31"/>
      <c r="E131" s="32"/>
      <c r="F131" s="129"/>
      <c r="G131" s="139"/>
      <c r="H131" s="119"/>
      <c r="I131" s="62"/>
      <c r="J131" s="119"/>
      <c r="K131" s="119"/>
      <c r="L131" s="1"/>
      <c r="M131" s="1"/>
    </row>
    <row r="132" spans="1:13" s="5" customFormat="1" ht="38.25" x14ac:dyDescent="0.25">
      <c r="A132" s="9"/>
      <c r="B132" s="187" t="s">
        <v>456</v>
      </c>
      <c r="C132" s="29" t="s">
        <v>371</v>
      </c>
      <c r="D132" s="6" t="s">
        <v>242</v>
      </c>
      <c r="E132" s="16">
        <v>4.4000000000000004</v>
      </c>
      <c r="F132" s="125"/>
      <c r="G132" s="139">
        <f>ROUND(E132*F132,2)</f>
        <v>0</v>
      </c>
      <c r="H132" s="119"/>
      <c r="I132" s="62"/>
      <c r="J132" s="119"/>
      <c r="K132" s="119"/>
      <c r="L132" s="1"/>
      <c r="M132" s="1"/>
    </row>
    <row r="133" spans="1:13" s="5" customFormat="1" ht="38.25" x14ac:dyDescent="0.25">
      <c r="A133" s="9"/>
      <c r="B133" s="101" t="s">
        <v>457</v>
      </c>
      <c r="C133" s="29" t="s">
        <v>372</v>
      </c>
      <c r="D133" s="6" t="s">
        <v>242</v>
      </c>
      <c r="E133" s="16">
        <v>10.53</v>
      </c>
      <c r="F133" s="125"/>
      <c r="G133" s="139">
        <f>ROUND(E133*F133,2)</f>
        <v>0</v>
      </c>
      <c r="H133" s="119"/>
      <c r="I133" s="62"/>
      <c r="J133" s="119"/>
      <c r="K133" s="119"/>
      <c r="L133" s="1"/>
      <c r="M133" s="1"/>
    </row>
    <row r="134" spans="1:13" s="13" customFormat="1" ht="35.25" customHeight="1" x14ac:dyDescent="0.2">
      <c r="A134" s="9"/>
      <c r="B134" s="99">
        <v>4.9000000000000004</v>
      </c>
      <c r="C134" s="186" t="s">
        <v>288</v>
      </c>
      <c r="D134" s="31"/>
      <c r="E134" s="32"/>
      <c r="F134" s="129"/>
      <c r="G134" s="139"/>
      <c r="H134" s="119"/>
      <c r="I134" s="62"/>
      <c r="J134" s="119"/>
      <c r="K134" s="119"/>
      <c r="L134" s="1"/>
      <c r="M134" s="1"/>
    </row>
    <row r="135" spans="1:13" ht="15.75" customHeight="1" x14ac:dyDescent="0.25">
      <c r="A135" s="9"/>
      <c r="B135" s="101"/>
      <c r="C135" s="136" t="s">
        <v>289</v>
      </c>
      <c r="D135" s="10"/>
      <c r="E135" s="16"/>
      <c r="F135" s="125"/>
      <c r="G135" s="139"/>
      <c r="H135" s="119"/>
      <c r="J135" s="119"/>
      <c r="K135" s="119"/>
      <c r="L135" s="1"/>
      <c r="M135" s="1"/>
    </row>
    <row r="136" spans="1:13" ht="38.25" x14ac:dyDescent="0.25">
      <c r="A136" s="9"/>
      <c r="B136" s="98" t="s">
        <v>458</v>
      </c>
      <c r="C136" s="72" t="s">
        <v>340</v>
      </c>
      <c r="D136" s="10" t="s">
        <v>217</v>
      </c>
      <c r="E136" s="17">
        <v>71.040000000000006</v>
      </c>
      <c r="F136" s="122"/>
      <c r="G136" s="139">
        <f>ROUND(E136*F136,2)</f>
        <v>0</v>
      </c>
      <c r="H136" s="119"/>
      <c r="J136" s="119"/>
      <c r="K136" s="119"/>
      <c r="L136" s="1"/>
      <c r="M136" s="1"/>
    </row>
    <row r="137" spans="1:13" ht="28.5" customHeight="1" x14ac:dyDescent="0.25">
      <c r="A137" s="9"/>
      <c r="B137" s="98" t="s">
        <v>459</v>
      </c>
      <c r="C137" s="72" t="s">
        <v>377</v>
      </c>
      <c r="D137" s="6" t="s">
        <v>4</v>
      </c>
      <c r="E137" s="17">
        <v>1.77</v>
      </c>
      <c r="F137" s="122"/>
      <c r="G137" s="139">
        <f>ROUND(E137*F137,2)</f>
        <v>0</v>
      </c>
      <c r="H137" s="119"/>
      <c r="J137" s="119"/>
      <c r="K137" s="119"/>
      <c r="L137" s="1"/>
      <c r="M137" s="1"/>
    </row>
    <row r="138" spans="1:13" s="5" customFormat="1" ht="29.25" customHeight="1" x14ac:dyDescent="0.25">
      <c r="A138" s="9"/>
      <c r="B138" s="98" t="s">
        <v>460</v>
      </c>
      <c r="C138" s="72" t="s">
        <v>366</v>
      </c>
      <c r="D138" s="10" t="s">
        <v>217</v>
      </c>
      <c r="E138" s="17">
        <v>142.07</v>
      </c>
      <c r="F138" s="122"/>
      <c r="G138" s="139">
        <f>ROUND(E138*F138,2)</f>
        <v>0</v>
      </c>
      <c r="H138" s="119"/>
      <c r="I138" s="62"/>
      <c r="J138" s="119"/>
      <c r="K138" s="119"/>
      <c r="L138" s="1"/>
      <c r="M138" s="1"/>
    </row>
    <row r="139" spans="1:13" s="5" customFormat="1" ht="27" customHeight="1" x14ac:dyDescent="0.25">
      <c r="A139" s="9"/>
      <c r="B139" s="98" t="s">
        <v>461</v>
      </c>
      <c r="C139" s="34" t="s">
        <v>400</v>
      </c>
      <c r="D139" s="10" t="s">
        <v>6</v>
      </c>
      <c r="E139" s="16">
        <v>491.5</v>
      </c>
      <c r="F139" s="123"/>
      <c r="G139" s="139">
        <f>ROUND(E139*F139,2)</f>
        <v>0</v>
      </c>
      <c r="H139" s="119"/>
      <c r="I139" s="62"/>
      <c r="J139" s="119"/>
      <c r="K139" s="119"/>
      <c r="L139" s="1"/>
      <c r="M139" s="1"/>
    </row>
    <row r="140" spans="1:13" s="5" customFormat="1" ht="30.75" customHeight="1" x14ac:dyDescent="0.25">
      <c r="A140" s="9"/>
      <c r="B140" s="98"/>
      <c r="C140" s="136" t="s">
        <v>28</v>
      </c>
      <c r="D140" s="6"/>
      <c r="E140" s="17"/>
      <c r="F140" s="122"/>
      <c r="G140" s="139"/>
      <c r="H140" s="119"/>
      <c r="I140" s="62"/>
      <c r="J140" s="119"/>
      <c r="K140" s="119"/>
      <c r="L140" s="1"/>
      <c r="M140" s="1"/>
    </row>
    <row r="141" spans="1:13" s="5" customFormat="1" ht="25.5" x14ac:dyDescent="0.25">
      <c r="A141" s="9"/>
      <c r="B141" s="98" t="s">
        <v>462</v>
      </c>
      <c r="C141" s="72" t="s">
        <v>403</v>
      </c>
      <c r="D141" s="10" t="s">
        <v>217</v>
      </c>
      <c r="E141" s="17">
        <v>1.73</v>
      </c>
      <c r="F141" s="122"/>
      <c r="G141" s="139">
        <f>ROUND(E141*F141,2)</f>
        <v>0</v>
      </c>
      <c r="H141" s="119"/>
      <c r="I141" s="62"/>
      <c r="J141" s="119"/>
      <c r="K141" s="119"/>
      <c r="L141" s="1"/>
      <c r="M141" s="1"/>
    </row>
    <row r="142" spans="1:13" s="5" customFormat="1" ht="25.5" x14ac:dyDescent="0.25">
      <c r="A142" s="9"/>
      <c r="B142" s="98" t="s">
        <v>463</v>
      </c>
      <c r="C142" s="72" t="s">
        <v>404</v>
      </c>
      <c r="D142" s="10" t="s">
        <v>217</v>
      </c>
      <c r="E142" s="17">
        <v>5.69</v>
      </c>
      <c r="F142" s="122"/>
      <c r="G142" s="139">
        <f>ROUND(E142*F142,2)</f>
        <v>0</v>
      </c>
      <c r="H142" s="119"/>
      <c r="I142" s="62"/>
      <c r="J142" s="119"/>
      <c r="K142" s="119"/>
      <c r="L142" s="1"/>
      <c r="M142" s="1"/>
    </row>
    <row r="143" spans="1:13" s="5" customFormat="1" ht="25.5" x14ac:dyDescent="0.25">
      <c r="A143" s="9"/>
      <c r="B143" s="98" t="s">
        <v>464</v>
      </c>
      <c r="C143" s="34" t="s">
        <v>400</v>
      </c>
      <c r="D143" s="10" t="s">
        <v>6</v>
      </c>
      <c r="E143" s="16">
        <v>109.96</v>
      </c>
      <c r="F143" s="123"/>
      <c r="G143" s="139">
        <f>ROUND(E143*F143,2)</f>
        <v>0</v>
      </c>
      <c r="H143" s="119"/>
      <c r="I143" s="62"/>
      <c r="J143" s="119"/>
      <c r="K143" s="119"/>
      <c r="L143" s="1"/>
      <c r="M143" s="1"/>
    </row>
    <row r="144" spans="1:13" s="20" customFormat="1" ht="14.25" customHeight="1" x14ac:dyDescent="0.25">
      <c r="A144" s="9"/>
      <c r="B144" s="105">
        <v>4.0999999999999996</v>
      </c>
      <c r="C144" s="186" t="s">
        <v>81</v>
      </c>
      <c r="D144" s="19"/>
      <c r="E144" s="22"/>
      <c r="F144" s="130"/>
      <c r="G144" s="139"/>
      <c r="H144" s="119"/>
      <c r="I144" s="62"/>
      <c r="J144" s="119"/>
      <c r="K144" s="119"/>
      <c r="L144" s="1"/>
      <c r="M144" s="1"/>
    </row>
    <row r="145" spans="1:13" s="5" customFormat="1" ht="26.25" customHeight="1" x14ac:dyDescent="0.25">
      <c r="A145" s="9"/>
      <c r="B145" s="101" t="s">
        <v>465</v>
      </c>
      <c r="C145" s="29" t="s">
        <v>341</v>
      </c>
      <c r="D145" s="10" t="s">
        <v>217</v>
      </c>
      <c r="E145" s="16">
        <v>12.5</v>
      </c>
      <c r="F145" s="122"/>
      <c r="G145" s="139">
        <f t="shared" ref="G145:G164" si="2">ROUND(E145*F145,2)</f>
        <v>0</v>
      </c>
      <c r="H145" s="119"/>
      <c r="I145" s="62"/>
      <c r="J145" s="119"/>
      <c r="K145" s="119"/>
      <c r="L145" s="1"/>
      <c r="M145" s="1"/>
    </row>
    <row r="146" spans="1:13" s="5" customFormat="1" ht="26.25" customHeight="1" x14ac:dyDescent="0.25">
      <c r="A146" s="9"/>
      <c r="B146" s="101" t="s">
        <v>466</v>
      </c>
      <c r="C146" s="29" t="s">
        <v>425</v>
      </c>
      <c r="D146" s="10" t="s">
        <v>217</v>
      </c>
      <c r="E146" s="16">
        <v>16.309999999999999</v>
      </c>
      <c r="F146" s="122"/>
      <c r="G146" s="139">
        <f t="shared" si="2"/>
        <v>0</v>
      </c>
      <c r="H146" s="119"/>
      <c r="I146" s="62"/>
      <c r="J146" s="119"/>
      <c r="K146" s="119"/>
      <c r="L146" s="1"/>
      <c r="M146" s="1"/>
    </row>
    <row r="147" spans="1:13" s="5" customFormat="1" ht="14.25" customHeight="1" x14ac:dyDescent="0.25">
      <c r="A147" s="9"/>
      <c r="B147" s="101" t="s">
        <v>467</v>
      </c>
      <c r="C147" s="29" t="s">
        <v>290</v>
      </c>
      <c r="D147" s="10" t="s">
        <v>217</v>
      </c>
      <c r="E147" s="16">
        <v>168</v>
      </c>
      <c r="F147" s="122"/>
      <c r="G147" s="139">
        <f t="shared" si="2"/>
        <v>0</v>
      </c>
      <c r="H147" s="119"/>
      <c r="I147" s="62"/>
      <c r="J147" s="119"/>
      <c r="K147" s="119"/>
      <c r="L147" s="1"/>
      <c r="M147" s="1"/>
    </row>
    <row r="148" spans="1:13" s="5" customFormat="1" ht="14.25" customHeight="1" x14ac:dyDescent="0.25">
      <c r="A148" s="9"/>
      <c r="B148" s="101" t="s">
        <v>481</v>
      </c>
      <c r="C148" s="29" t="s">
        <v>221</v>
      </c>
      <c r="D148" s="10" t="s">
        <v>242</v>
      </c>
      <c r="E148" s="16">
        <v>1.0900000000000001</v>
      </c>
      <c r="F148" s="122"/>
      <c r="G148" s="139">
        <f t="shared" si="2"/>
        <v>0</v>
      </c>
      <c r="H148" s="119"/>
      <c r="I148" s="62"/>
      <c r="J148" s="119"/>
      <c r="K148" s="119"/>
      <c r="L148" s="1"/>
      <c r="M148" s="1"/>
    </row>
    <row r="149" spans="1:13" s="5" customFormat="1" ht="28.5" customHeight="1" x14ac:dyDescent="0.25">
      <c r="A149" s="9"/>
      <c r="B149" s="101" t="s">
        <v>482</v>
      </c>
      <c r="C149" s="29" t="s">
        <v>136</v>
      </c>
      <c r="D149" s="10" t="s">
        <v>217</v>
      </c>
      <c r="E149" s="16">
        <v>21.54</v>
      </c>
      <c r="F149" s="122"/>
      <c r="G149" s="139">
        <f t="shared" si="2"/>
        <v>0</v>
      </c>
      <c r="H149" s="119"/>
      <c r="I149" s="62"/>
      <c r="J149" s="119"/>
      <c r="K149" s="119"/>
      <c r="L149" s="1"/>
      <c r="M149" s="1"/>
    </row>
    <row r="150" spans="1:13" s="5" customFormat="1" ht="14.25" customHeight="1" x14ac:dyDescent="0.25">
      <c r="A150" s="9"/>
      <c r="B150" s="101" t="s">
        <v>468</v>
      </c>
      <c r="C150" s="29" t="s">
        <v>342</v>
      </c>
      <c r="D150" s="10" t="s">
        <v>217</v>
      </c>
      <c r="E150" s="16">
        <v>4.32</v>
      </c>
      <c r="F150" s="164"/>
      <c r="G150" s="139">
        <f t="shared" si="2"/>
        <v>0</v>
      </c>
      <c r="H150" s="119"/>
      <c r="I150" s="62"/>
      <c r="J150" s="119"/>
      <c r="K150" s="119"/>
      <c r="L150" s="1"/>
      <c r="M150" s="1"/>
    </row>
    <row r="151" spans="1:13" s="5" customFormat="1" ht="14.25" customHeight="1" x14ac:dyDescent="0.25">
      <c r="A151" s="9"/>
      <c r="B151" s="101" t="s">
        <v>469</v>
      </c>
      <c r="C151" s="29" t="s">
        <v>212</v>
      </c>
      <c r="D151" s="10" t="s">
        <v>217</v>
      </c>
      <c r="E151" s="16">
        <v>1.38</v>
      </c>
      <c r="F151" s="122"/>
      <c r="G151" s="139">
        <f t="shared" si="2"/>
        <v>0</v>
      </c>
      <c r="H151" s="119"/>
      <c r="I151" s="62"/>
      <c r="J151" s="119"/>
      <c r="K151" s="119"/>
      <c r="L151" s="1"/>
      <c r="M151" s="1"/>
    </row>
    <row r="152" spans="1:13" s="27" customFormat="1" ht="25.5" customHeight="1" x14ac:dyDescent="0.2">
      <c r="A152" s="9"/>
      <c r="B152" s="101" t="s">
        <v>470</v>
      </c>
      <c r="C152" s="29" t="s">
        <v>291</v>
      </c>
      <c r="D152" s="10" t="s">
        <v>3</v>
      </c>
      <c r="E152" s="16">
        <v>2</v>
      </c>
      <c r="F152" s="164"/>
      <c r="G152" s="139">
        <f t="shared" si="2"/>
        <v>0</v>
      </c>
      <c r="H152" s="119"/>
      <c r="I152" s="62"/>
      <c r="J152" s="119"/>
      <c r="K152" s="119"/>
      <c r="L152" s="1"/>
      <c r="M152" s="1"/>
    </row>
    <row r="153" spans="1:13" s="5" customFormat="1" ht="56.25" customHeight="1" x14ac:dyDescent="0.25">
      <c r="A153" s="9"/>
      <c r="B153" s="101" t="s">
        <v>471</v>
      </c>
      <c r="C153" s="29" t="s">
        <v>343</v>
      </c>
      <c r="D153" s="10" t="s">
        <v>3</v>
      </c>
      <c r="E153" s="16">
        <v>1</v>
      </c>
      <c r="F153" s="122"/>
      <c r="G153" s="139">
        <f t="shared" si="2"/>
        <v>0</v>
      </c>
      <c r="H153" s="119"/>
      <c r="I153" s="62"/>
      <c r="J153" s="119"/>
      <c r="K153" s="119"/>
      <c r="L153" s="1"/>
      <c r="M153" s="1"/>
    </row>
    <row r="154" spans="1:13" s="5" customFormat="1" ht="40.5" customHeight="1" x14ac:dyDescent="0.25">
      <c r="A154" s="9"/>
      <c r="B154" s="101" t="s">
        <v>472</v>
      </c>
      <c r="C154" s="29" t="s">
        <v>218</v>
      </c>
      <c r="D154" s="10" t="s">
        <v>3</v>
      </c>
      <c r="E154" s="16">
        <v>2</v>
      </c>
      <c r="F154" s="164"/>
      <c r="G154" s="139">
        <f t="shared" si="2"/>
        <v>0</v>
      </c>
      <c r="H154" s="119"/>
      <c r="I154" s="62"/>
      <c r="J154" s="119"/>
      <c r="K154" s="119"/>
      <c r="L154" s="1"/>
      <c r="M154" s="1"/>
    </row>
    <row r="155" spans="1:13" s="5" customFormat="1" ht="58.5" customHeight="1" x14ac:dyDescent="0.25">
      <c r="A155" s="9"/>
      <c r="B155" s="101" t="s">
        <v>473</v>
      </c>
      <c r="C155" s="29" t="s">
        <v>344</v>
      </c>
      <c r="D155" s="10" t="s">
        <v>3</v>
      </c>
      <c r="E155" s="16">
        <v>1</v>
      </c>
      <c r="F155" s="164"/>
      <c r="G155" s="139">
        <f t="shared" si="2"/>
        <v>0</v>
      </c>
      <c r="H155" s="119"/>
      <c r="I155" s="62"/>
      <c r="J155" s="119"/>
      <c r="K155" s="119"/>
      <c r="L155" s="1"/>
      <c r="M155" s="1"/>
    </row>
    <row r="156" spans="1:13" s="5" customFormat="1" ht="33.75" customHeight="1" x14ac:dyDescent="0.25">
      <c r="A156" s="9"/>
      <c r="B156" s="101" t="s">
        <v>474</v>
      </c>
      <c r="C156" s="29" t="s">
        <v>345</v>
      </c>
      <c r="D156" s="10" t="s">
        <v>3</v>
      </c>
      <c r="E156" s="16">
        <v>1</v>
      </c>
      <c r="F156" s="164"/>
      <c r="G156" s="139">
        <f t="shared" si="2"/>
        <v>0</v>
      </c>
      <c r="H156" s="119"/>
      <c r="I156" s="62"/>
      <c r="J156" s="119"/>
      <c r="K156" s="119"/>
      <c r="L156" s="1"/>
      <c r="M156" s="1"/>
    </row>
    <row r="157" spans="1:13" s="5" customFormat="1" ht="43.5" customHeight="1" x14ac:dyDescent="0.25">
      <c r="A157" s="9"/>
      <c r="B157" s="101" t="s">
        <v>475</v>
      </c>
      <c r="C157" s="29" t="s">
        <v>346</v>
      </c>
      <c r="D157" s="10" t="s">
        <v>3</v>
      </c>
      <c r="E157" s="16">
        <v>1</v>
      </c>
      <c r="F157" s="164"/>
      <c r="G157" s="139">
        <f t="shared" si="2"/>
        <v>0</v>
      </c>
      <c r="H157" s="119"/>
      <c r="I157" s="62"/>
      <c r="J157" s="119"/>
      <c r="K157" s="119"/>
      <c r="L157" s="1"/>
      <c r="M157" s="1"/>
    </row>
    <row r="158" spans="1:13" s="5" customFormat="1" ht="42" customHeight="1" x14ac:dyDescent="0.25">
      <c r="A158" s="9"/>
      <c r="B158" s="101" t="s">
        <v>483</v>
      </c>
      <c r="C158" s="29" t="s">
        <v>364</v>
      </c>
      <c r="D158" s="10" t="s">
        <v>3</v>
      </c>
      <c r="E158" s="16">
        <v>1</v>
      </c>
      <c r="F158" s="164"/>
      <c r="G158" s="139">
        <f t="shared" si="2"/>
        <v>0</v>
      </c>
      <c r="H158" s="119"/>
      <c r="I158" s="62"/>
      <c r="J158" s="119"/>
      <c r="K158" s="119"/>
      <c r="L158" s="1"/>
      <c r="M158" s="1"/>
    </row>
    <row r="159" spans="1:13" s="5" customFormat="1" ht="30" customHeight="1" x14ac:dyDescent="0.25">
      <c r="A159" s="9"/>
      <c r="B159" s="101" t="s">
        <v>484</v>
      </c>
      <c r="C159" s="29" t="s">
        <v>347</v>
      </c>
      <c r="D159" s="10" t="s">
        <v>3</v>
      </c>
      <c r="E159" s="16">
        <v>1</v>
      </c>
      <c r="F159" s="164"/>
      <c r="G159" s="139">
        <f t="shared" si="2"/>
        <v>0</v>
      </c>
      <c r="H159" s="119"/>
      <c r="I159" s="62"/>
      <c r="J159" s="119"/>
      <c r="K159" s="119"/>
      <c r="L159" s="1"/>
      <c r="M159" s="1"/>
    </row>
    <row r="160" spans="1:13" s="5" customFormat="1" ht="14.25" customHeight="1" x14ac:dyDescent="0.25">
      <c r="A160" s="9"/>
      <c r="B160" s="101" t="s">
        <v>476</v>
      </c>
      <c r="C160" s="29" t="s">
        <v>167</v>
      </c>
      <c r="D160" s="6" t="s">
        <v>242</v>
      </c>
      <c r="E160" s="16">
        <v>23</v>
      </c>
      <c r="F160" s="122"/>
      <c r="G160" s="139">
        <f t="shared" si="2"/>
        <v>0</v>
      </c>
      <c r="H160" s="119"/>
      <c r="I160" s="62"/>
      <c r="J160" s="119"/>
      <c r="K160" s="119"/>
      <c r="L160" s="1"/>
      <c r="M160" s="1"/>
    </row>
    <row r="161" spans="1:13" s="5" customFormat="1" ht="14.25" customHeight="1" x14ac:dyDescent="0.25">
      <c r="A161" s="9"/>
      <c r="B161" s="101" t="s">
        <v>477</v>
      </c>
      <c r="C161" s="29" t="s">
        <v>168</v>
      </c>
      <c r="D161" s="10" t="s">
        <v>217</v>
      </c>
      <c r="E161" s="16">
        <v>22.6</v>
      </c>
      <c r="F161" s="122"/>
      <c r="G161" s="139">
        <f t="shared" si="2"/>
        <v>0</v>
      </c>
      <c r="H161" s="119"/>
      <c r="I161" s="62"/>
      <c r="J161" s="119"/>
      <c r="K161" s="119"/>
      <c r="L161" s="1"/>
      <c r="M161" s="1"/>
    </row>
    <row r="162" spans="1:13" s="5" customFormat="1" ht="15.75" customHeight="1" x14ac:dyDescent="0.25">
      <c r="A162" s="9"/>
      <c r="B162" s="101" t="s">
        <v>478</v>
      </c>
      <c r="C162" s="29" t="s">
        <v>169</v>
      </c>
      <c r="D162" s="6" t="s">
        <v>242</v>
      </c>
      <c r="E162" s="16">
        <v>1.89</v>
      </c>
      <c r="F162" s="122"/>
      <c r="G162" s="139">
        <f t="shared" si="2"/>
        <v>0</v>
      </c>
      <c r="H162" s="119"/>
      <c r="I162" s="62"/>
      <c r="J162" s="119"/>
      <c r="K162" s="119"/>
      <c r="L162" s="1"/>
      <c r="M162" s="1"/>
    </row>
    <row r="163" spans="1:13" s="5" customFormat="1" ht="14.25" customHeight="1" x14ac:dyDescent="0.25">
      <c r="A163" s="9"/>
      <c r="B163" s="101" t="s">
        <v>479</v>
      </c>
      <c r="C163" s="29" t="s">
        <v>222</v>
      </c>
      <c r="D163" s="10" t="s">
        <v>217</v>
      </c>
      <c r="E163" s="16">
        <v>1</v>
      </c>
      <c r="F163" s="122"/>
      <c r="G163" s="139">
        <f t="shared" si="2"/>
        <v>0</v>
      </c>
      <c r="H163" s="119"/>
      <c r="I163" s="62"/>
      <c r="J163" s="119"/>
      <c r="K163" s="119"/>
      <c r="L163" s="1"/>
      <c r="M163" s="1"/>
    </row>
    <row r="164" spans="1:13" s="5" customFormat="1" ht="31.5" customHeight="1" x14ac:dyDescent="0.25">
      <c r="A164" s="9"/>
      <c r="B164" s="101" t="s">
        <v>480</v>
      </c>
      <c r="C164" s="29" t="s">
        <v>334</v>
      </c>
      <c r="D164" s="10" t="s">
        <v>3</v>
      </c>
      <c r="E164" s="16">
        <v>2</v>
      </c>
      <c r="F164" s="122"/>
      <c r="G164" s="139">
        <f t="shared" si="2"/>
        <v>0</v>
      </c>
      <c r="H164" s="119"/>
      <c r="I164" s="62"/>
      <c r="J164" s="119"/>
      <c r="K164" s="119"/>
      <c r="L164" s="1"/>
      <c r="M164" s="1"/>
    </row>
    <row r="165" spans="1:13" s="5" customFormat="1" ht="38.25" x14ac:dyDescent="0.25">
      <c r="A165" s="9"/>
      <c r="B165" s="189">
        <v>5</v>
      </c>
      <c r="C165" s="81" t="s">
        <v>446</v>
      </c>
      <c r="D165" s="48"/>
      <c r="E165" s="49"/>
      <c r="F165" s="126"/>
      <c r="G165" s="140">
        <f>SUM(G166:G245)</f>
        <v>0</v>
      </c>
      <c r="H165" s="119"/>
      <c r="I165" s="62"/>
      <c r="J165" s="119"/>
      <c r="K165" s="119"/>
      <c r="L165" s="1"/>
      <c r="M165" s="1"/>
    </row>
    <row r="166" spans="1:13" s="5" customFormat="1" ht="27.75" customHeight="1" x14ac:dyDescent="0.25">
      <c r="A166" s="9"/>
      <c r="B166" s="190">
        <v>5.0999999999999996</v>
      </c>
      <c r="C166" s="186" t="s">
        <v>444</v>
      </c>
      <c r="D166" s="10"/>
      <c r="E166" s="16"/>
      <c r="F166" s="125"/>
      <c r="G166" s="139"/>
      <c r="H166" s="119"/>
      <c r="I166" s="62"/>
      <c r="J166" s="119"/>
      <c r="K166" s="119"/>
      <c r="L166" s="1"/>
      <c r="M166" s="1"/>
    </row>
    <row r="167" spans="1:13" s="5" customFormat="1" ht="15.75" customHeight="1" x14ac:dyDescent="0.25">
      <c r="A167" s="9"/>
      <c r="B167" s="187" t="s">
        <v>49</v>
      </c>
      <c r="C167" s="29" t="s">
        <v>215</v>
      </c>
      <c r="D167" s="10" t="s">
        <v>4</v>
      </c>
      <c r="E167" s="24">
        <v>655</v>
      </c>
      <c r="F167" s="125"/>
      <c r="G167" s="139">
        <f>ROUND(E167*F167,2)</f>
        <v>0</v>
      </c>
      <c r="H167" s="119"/>
      <c r="I167" s="62"/>
      <c r="J167" s="119"/>
      <c r="K167" s="119"/>
      <c r="L167" s="1"/>
      <c r="M167" s="1"/>
    </row>
    <row r="168" spans="1:13" s="5" customFormat="1" ht="15.75" customHeight="1" x14ac:dyDescent="0.25">
      <c r="A168" s="9"/>
      <c r="B168" s="187" t="s">
        <v>50</v>
      </c>
      <c r="C168" s="76" t="s">
        <v>351</v>
      </c>
      <c r="D168" s="33" t="s">
        <v>217</v>
      </c>
      <c r="E168" s="24">
        <v>66</v>
      </c>
      <c r="F168" s="125"/>
      <c r="G168" s="139">
        <f>ROUND(E168*F168,2)</f>
        <v>0</v>
      </c>
      <c r="H168" s="119"/>
      <c r="I168" s="62"/>
      <c r="J168" s="119"/>
      <c r="K168" s="119"/>
      <c r="L168" s="1"/>
      <c r="M168" s="1"/>
    </row>
    <row r="169" spans="1:13" s="5" customFormat="1" ht="15" customHeight="1" x14ac:dyDescent="0.25">
      <c r="A169" s="9"/>
      <c r="B169" s="190">
        <v>5.2</v>
      </c>
      <c r="C169" s="186" t="s">
        <v>67</v>
      </c>
      <c r="D169" s="10"/>
      <c r="E169" s="16"/>
      <c r="F169" s="129"/>
      <c r="G169" s="139"/>
      <c r="H169" s="119"/>
      <c r="I169" s="62"/>
      <c r="J169" s="119"/>
      <c r="K169" s="119"/>
      <c r="L169" s="1"/>
      <c r="M169" s="1"/>
    </row>
    <row r="170" spans="1:13" s="5" customFormat="1" ht="31.5" customHeight="1" x14ac:dyDescent="0.25">
      <c r="A170" s="9"/>
      <c r="B170" s="106"/>
      <c r="C170" s="82" t="s">
        <v>292</v>
      </c>
      <c r="D170" s="10"/>
      <c r="E170" s="16"/>
      <c r="F170" s="129"/>
      <c r="G170" s="139"/>
      <c r="H170" s="119"/>
      <c r="I170" s="62"/>
      <c r="J170" s="119"/>
      <c r="K170" s="119"/>
      <c r="L170" s="1"/>
      <c r="M170" s="1"/>
    </row>
    <row r="171" spans="1:13" s="5" customFormat="1" ht="15.75" customHeight="1" x14ac:dyDescent="0.25">
      <c r="A171" s="9"/>
      <c r="B171" s="101" t="s">
        <v>51</v>
      </c>
      <c r="C171" s="75" t="s">
        <v>223</v>
      </c>
      <c r="D171" s="10" t="s">
        <v>4</v>
      </c>
      <c r="E171" s="16">
        <v>209</v>
      </c>
      <c r="F171" s="124"/>
      <c r="G171" s="139">
        <f t="shared" ref="G171:G176" si="3">ROUND(E171*F171,2)</f>
        <v>0</v>
      </c>
      <c r="H171" s="119"/>
      <c r="I171" s="62"/>
      <c r="J171" s="119"/>
      <c r="K171" s="119"/>
      <c r="L171" s="1"/>
      <c r="M171" s="1"/>
    </row>
    <row r="172" spans="1:13" s="5" customFormat="1" ht="15.75" customHeight="1" x14ac:dyDescent="0.25">
      <c r="A172" s="9"/>
      <c r="B172" s="101" t="s">
        <v>176</v>
      </c>
      <c r="C172" s="29" t="s">
        <v>293</v>
      </c>
      <c r="D172" s="10" t="s">
        <v>242</v>
      </c>
      <c r="E172" s="16">
        <v>72</v>
      </c>
      <c r="F172" s="131"/>
      <c r="G172" s="139">
        <f t="shared" si="3"/>
        <v>0</v>
      </c>
      <c r="H172" s="119"/>
      <c r="I172" s="62"/>
      <c r="J172" s="119"/>
      <c r="K172" s="119"/>
      <c r="L172" s="1"/>
      <c r="M172" s="1"/>
    </row>
    <row r="173" spans="1:13" s="5" customFormat="1" ht="15.75" customHeight="1" x14ac:dyDescent="0.25">
      <c r="A173" s="9"/>
      <c r="B173" s="101" t="s">
        <v>177</v>
      </c>
      <c r="C173" s="29" t="s">
        <v>215</v>
      </c>
      <c r="D173" s="10" t="s">
        <v>4</v>
      </c>
      <c r="E173" s="16">
        <v>17.559999999999999</v>
      </c>
      <c r="F173" s="125"/>
      <c r="G173" s="139">
        <f t="shared" si="3"/>
        <v>0</v>
      </c>
      <c r="H173" s="119"/>
      <c r="I173" s="62"/>
      <c r="J173" s="119"/>
      <c r="K173" s="119"/>
      <c r="L173" s="1"/>
      <c r="M173" s="1"/>
    </row>
    <row r="174" spans="1:13" s="5" customFormat="1" ht="25.5" x14ac:dyDescent="0.25">
      <c r="A174" s="9"/>
      <c r="B174" s="101" t="s">
        <v>178</v>
      </c>
      <c r="C174" s="29" t="s">
        <v>433</v>
      </c>
      <c r="D174" s="10" t="s">
        <v>4</v>
      </c>
      <c r="E174" s="16">
        <v>39.590000000000003</v>
      </c>
      <c r="F174" s="125"/>
      <c r="G174" s="139">
        <f t="shared" si="3"/>
        <v>0</v>
      </c>
      <c r="H174" s="119"/>
      <c r="I174" s="62"/>
      <c r="J174" s="119"/>
      <c r="K174" s="119"/>
      <c r="L174" s="1"/>
      <c r="M174" s="1"/>
    </row>
    <row r="175" spans="1:13" s="5" customFormat="1" ht="15" customHeight="1" x14ac:dyDescent="0.25">
      <c r="A175" s="9"/>
      <c r="B175" s="101" t="s">
        <v>485</v>
      </c>
      <c r="C175" s="29" t="s">
        <v>422</v>
      </c>
      <c r="D175" s="10" t="s">
        <v>217</v>
      </c>
      <c r="E175" s="16">
        <v>264.05</v>
      </c>
      <c r="F175" s="125"/>
      <c r="G175" s="139">
        <f t="shared" si="3"/>
        <v>0</v>
      </c>
      <c r="H175" s="119"/>
      <c r="I175" s="62"/>
      <c r="J175" s="119"/>
      <c r="K175" s="119"/>
      <c r="L175" s="1"/>
      <c r="M175" s="1"/>
    </row>
    <row r="176" spans="1:13" s="5" customFormat="1" ht="15.75" customHeight="1" x14ac:dyDescent="0.25">
      <c r="A176" s="9"/>
      <c r="B176" s="101" t="s">
        <v>486</v>
      </c>
      <c r="C176" s="29" t="s">
        <v>68</v>
      </c>
      <c r="D176" s="10" t="s">
        <v>217</v>
      </c>
      <c r="E176" s="16">
        <v>51.75</v>
      </c>
      <c r="F176" s="125"/>
      <c r="G176" s="139">
        <f t="shared" si="3"/>
        <v>0</v>
      </c>
      <c r="H176" s="119"/>
      <c r="I176" s="62"/>
      <c r="J176" s="119"/>
      <c r="K176" s="119"/>
      <c r="L176" s="1"/>
      <c r="M176" s="1"/>
    </row>
    <row r="177" spans="1:13" s="5" customFormat="1" ht="31.5" customHeight="1" x14ac:dyDescent="0.25">
      <c r="A177" s="9"/>
      <c r="B177" s="106"/>
      <c r="C177" s="136" t="s">
        <v>69</v>
      </c>
      <c r="D177" s="10"/>
      <c r="E177" s="16"/>
      <c r="F177" s="125"/>
      <c r="G177" s="139"/>
      <c r="H177" s="119"/>
      <c r="I177" s="62"/>
      <c r="J177" s="119"/>
      <c r="K177" s="119"/>
      <c r="L177" s="1"/>
      <c r="M177" s="1"/>
    </row>
    <row r="178" spans="1:13" s="5" customFormat="1" ht="39.75" customHeight="1" x14ac:dyDescent="0.25">
      <c r="A178" s="9"/>
      <c r="B178" s="101" t="s">
        <v>487</v>
      </c>
      <c r="C178" s="29" t="s">
        <v>378</v>
      </c>
      <c r="D178" s="10" t="s">
        <v>4</v>
      </c>
      <c r="E178" s="16">
        <v>5.09</v>
      </c>
      <c r="F178" s="125"/>
      <c r="G178" s="139">
        <f>ROUND(E178*F178,2)</f>
        <v>0</v>
      </c>
      <c r="H178" s="119"/>
      <c r="I178" s="62"/>
      <c r="J178" s="119"/>
      <c r="K178" s="119"/>
      <c r="L178" s="1"/>
      <c r="M178" s="1"/>
    </row>
    <row r="179" spans="1:13" s="5" customFormat="1" ht="39" customHeight="1" x14ac:dyDescent="0.25">
      <c r="A179" s="9"/>
      <c r="B179" s="101" t="s">
        <v>488</v>
      </c>
      <c r="C179" s="29" t="s">
        <v>395</v>
      </c>
      <c r="D179" s="10" t="s">
        <v>4</v>
      </c>
      <c r="E179" s="16">
        <v>20.94</v>
      </c>
      <c r="F179" s="125"/>
      <c r="G179" s="139">
        <f>ROUND(E179*F179,2)</f>
        <v>0</v>
      </c>
      <c r="H179" s="119"/>
      <c r="I179" s="62"/>
      <c r="J179" s="119"/>
      <c r="K179" s="119"/>
      <c r="L179" s="1"/>
      <c r="M179" s="1"/>
    </row>
    <row r="180" spans="1:13" s="5" customFormat="1" ht="27.75" customHeight="1" x14ac:dyDescent="0.25">
      <c r="A180" s="9"/>
      <c r="B180" s="101" t="s">
        <v>489</v>
      </c>
      <c r="C180" s="29" t="s">
        <v>402</v>
      </c>
      <c r="D180" s="10" t="s">
        <v>4</v>
      </c>
      <c r="E180" s="16">
        <v>4.1900000000000004</v>
      </c>
      <c r="F180" s="125"/>
      <c r="G180" s="139">
        <f>ROUND(E180*F180,2)</f>
        <v>0</v>
      </c>
      <c r="H180" s="119"/>
      <c r="I180" s="62"/>
      <c r="J180" s="119"/>
      <c r="K180" s="119"/>
      <c r="L180" s="1"/>
      <c r="M180" s="1"/>
    </row>
    <row r="181" spans="1:13" s="5" customFormat="1" ht="29.25" customHeight="1" x14ac:dyDescent="0.25">
      <c r="A181" s="9"/>
      <c r="B181" s="101" t="s">
        <v>490</v>
      </c>
      <c r="C181" s="34" t="s">
        <v>400</v>
      </c>
      <c r="D181" s="10" t="s">
        <v>6</v>
      </c>
      <c r="E181" s="16">
        <v>2658.6</v>
      </c>
      <c r="F181" s="123"/>
      <c r="G181" s="139">
        <f>ROUND(E181*F181,2)</f>
        <v>0</v>
      </c>
      <c r="H181" s="119"/>
      <c r="I181" s="62"/>
      <c r="J181" s="119"/>
      <c r="K181" s="119"/>
      <c r="L181" s="1"/>
      <c r="M181" s="1"/>
    </row>
    <row r="182" spans="1:13" s="5" customFormat="1" ht="15" customHeight="1" x14ac:dyDescent="0.25">
      <c r="A182" s="9"/>
      <c r="B182" s="106"/>
      <c r="C182" s="136" t="s">
        <v>67</v>
      </c>
      <c r="D182" s="10"/>
      <c r="E182" s="16"/>
      <c r="F182" s="125"/>
      <c r="G182" s="139"/>
      <c r="H182" s="119"/>
      <c r="I182" s="62"/>
      <c r="J182" s="119"/>
      <c r="K182" s="119"/>
      <c r="L182" s="1"/>
      <c r="M182" s="1"/>
    </row>
    <row r="183" spans="1:13" s="5" customFormat="1" ht="15" customHeight="1" x14ac:dyDescent="0.25">
      <c r="A183" s="9"/>
      <c r="B183" s="101"/>
      <c r="C183" s="136" t="s">
        <v>70</v>
      </c>
      <c r="D183" s="10"/>
      <c r="E183" s="16"/>
      <c r="F183" s="125"/>
      <c r="G183" s="139"/>
      <c r="H183" s="119"/>
      <c r="I183" s="62"/>
      <c r="J183" s="119"/>
      <c r="K183" s="119"/>
      <c r="L183" s="1"/>
      <c r="M183" s="1"/>
    </row>
    <row r="184" spans="1:13" s="5" customFormat="1" ht="27" customHeight="1" x14ac:dyDescent="0.25">
      <c r="A184" s="9"/>
      <c r="B184" s="101" t="s">
        <v>491</v>
      </c>
      <c r="C184" s="29" t="s">
        <v>53</v>
      </c>
      <c r="D184" s="10" t="s">
        <v>4</v>
      </c>
      <c r="E184" s="16">
        <v>9.0500000000000007</v>
      </c>
      <c r="F184" s="125"/>
      <c r="G184" s="139">
        <f>ROUND(E184*F184,2)</f>
        <v>0</v>
      </c>
      <c r="H184" s="119"/>
      <c r="I184" s="62"/>
      <c r="J184" s="119"/>
      <c r="K184" s="119"/>
      <c r="L184" s="1"/>
      <c r="M184" s="1"/>
    </row>
    <row r="185" spans="1:13" s="5" customFormat="1" ht="12.75" customHeight="1" x14ac:dyDescent="0.25">
      <c r="A185" s="9"/>
      <c r="B185" s="101"/>
      <c r="C185" s="136" t="s">
        <v>71</v>
      </c>
      <c r="D185" s="10"/>
      <c r="E185" s="16"/>
      <c r="F185" s="125"/>
      <c r="G185" s="139"/>
      <c r="H185" s="119"/>
      <c r="I185" s="62"/>
      <c r="J185" s="119"/>
      <c r="K185" s="119"/>
      <c r="L185" s="1"/>
      <c r="M185" s="1"/>
    </row>
    <row r="186" spans="1:13" s="5" customFormat="1" ht="26.25" customHeight="1" x14ac:dyDescent="0.25">
      <c r="A186" s="9"/>
      <c r="B186" s="101" t="s">
        <v>492</v>
      </c>
      <c r="C186" s="29" t="s">
        <v>53</v>
      </c>
      <c r="D186" s="10" t="s">
        <v>4</v>
      </c>
      <c r="E186" s="16">
        <v>4.45</v>
      </c>
      <c r="F186" s="125"/>
      <c r="G186" s="139">
        <f>ROUND(E186*F186,2)</f>
        <v>0</v>
      </c>
      <c r="H186" s="119"/>
      <c r="I186" s="62"/>
      <c r="J186" s="119"/>
      <c r="K186" s="119"/>
      <c r="L186" s="1"/>
      <c r="M186" s="1"/>
    </row>
    <row r="187" spans="1:13" s="5" customFormat="1" ht="15" customHeight="1" x14ac:dyDescent="0.25">
      <c r="A187" s="9"/>
      <c r="B187" s="101"/>
      <c r="C187" s="136" t="s">
        <v>72</v>
      </c>
      <c r="D187" s="10"/>
      <c r="E187" s="16"/>
      <c r="F187" s="125"/>
      <c r="G187" s="139"/>
      <c r="H187" s="119"/>
      <c r="I187" s="62"/>
      <c r="J187" s="119"/>
      <c r="K187" s="119"/>
      <c r="L187" s="1"/>
      <c r="M187" s="1"/>
    </row>
    <row r="188" spans="1:13" s="5" customFormat="1" ht="25.5" customHeight="1" x14ac:dyDescent="0.25">
      <c r="A188" s="9"/>
      <c r="B188" s="101" t="s">
        <v>493</v>
      </c>
      <c r="C188" s="29" t="s">
        <v>53</v>
      </c>
      <c r="D188" s="10" t="s">
        <v>4</v>
      </c>
      <c r="E188" s="16">
        <v>9.6</v>
      </c>
      <c r="F188" s="125"/>
      <c r="G188" s="139">
        <f>ROUND(E188*F188,2)</f>
        <v>0</v>
      </c>
      <c r="H188" s="119"/>
      <c r="I188" s="62"/>
      <c r="J188" s="119"/>
      <c r="K188" s="119"/>
      <c r="L188" s="1"/>
      <c r="M188" s="1"/>
    </row>
    <row r="189" spans="1:13" s="5" customFormat="1" ht="18" customHeight="1" x14ac:dyDescent="0.25">
      <c r="A189" s="9"/>
      <c r="B189" s="190">
        <v>5.3</v>
      </c>
      <c r="C189" s="186" t="s">
        <v>75</v>
      </c>
      <c r="D189" s="10"/>
      <c r="E189" s="16"/>
      <c r="F189" s="125"/>
      <c r="G189" s="139"/>
      <c r="H189" s="119"/>
      <c r="I189" s="62"/>
      <c r="J189" s="119"/>
      <c r="K189" s="119"/>
      <c r="L189" s="1"/>
      <c r="M189" s="1"/>
    </row>
    <row r="190" spans="1:13" s="5" customFormat="1" ht="15.75" customHeight="1" x14ac:dyDescent="0.25">
      <c r="A190" s="9"/>
      <c r="B190" s="107"/>
      <c r="C190" s="82" t="s">
        <v>296</v>
      </c>
      <c r="D190" s="10"/>
      <c r="E190" s="16"/>
      <c r="F190" s="125"/>
      <c r="G190" s="139"/>
      <c r="H190" s="119"/>
      <c r="I190" s="62"/>
      <c r="J190" s="119"/>
      <c r="K190" s="119"/>
      <c r="L190" s="1"/>
      <c r="M190" s="1"/>
    </row>
    <row r="191" spans="1:13" s="5" customFormat="1" ht="13.5" customHeight="1" x14ac:dyDescent="0.25">
      <c r="A191" s="9"/>
      <c r="B191" s="101" t="s">
        <v>55</v>
      </c>
      <c r="C191" s="75" t="s">
        <v>223</v>
      </c>
      <c r="D191" s="10" t="s">
        <v>4</v>
      </c>
      <c r="E191" s="16">
        <v>48.37</v>
      </c>
      <c r="F191" s="124"/>
      <c r="G191" s="139">
        <f>ROUND(E191*F191,2)</f>
        <v>0</v>
      </c>
      <c r="H191" s="119"/>
      <c r="I191" s="62"/>
      <c r="J191" s="119"/>
      <c r="K191" s="119"/>
      <c r="L191" s="1"/>
      <c r="M191" s="1"/>
    </row>
    <row r="192" spans="1:13" s="5" customFormat="1" ht="29.25" customHeight="1" x14ac:dyDescent="0.25">
      <c r="A192" s="9"/>
      <c r="B192" s="101" t="s">
        <v>158</v>
      </c>
      <c r="C192" s="29" t="s">
        <v>433</v>
      </c>
      <c r="D192" s="10" t="s">
        <v>4</v>
      </c>
      <c r="E192" s="16">
        <v>11.63</v>
      </c>
      <c r="F192" s="125"/>
      <c r="G192" s="139">
        <f>ROUND(E192*F192,2)</f>
        <v>0</v>
      </c>
      <c r="H192" s="119"/>
      <c r="I192" s="62"/>
      <c r="J192" s="119"/>
      <c r="K192" s="119"/>
      <c r="L192" s="1"/>
      <c r="M192" s="1"/>
    </row>
    <row r="193" spans="1:13" s="5" customFormat="1" ht="15" customHeight="1" x14ac:dyDescent="0.25">
      <c r="A193" s="9"/>
      <c r="B193" s="101" t="s">
        <v>494</v>
      </c>
      <c r="C193" s="29" t="s">
        <v>422</v>
      </c>
      <c r="D193" s="10" t="s">
        <v>217</v>
      </c>
      <c r="E193" s="16">
        <v>14.83</v>
      </c>
      <c r="F193" s="125"/>
      <c r="G193" s="139">
        <f>ROUND(E193*F193,2)</f>
        <v>0</v>
      </c>
      <c r="H193" s="119"/>
      <c r="I193" s="62"/>
      <c r="J193" s="119"/>
      <c r="K193" s="119"/>
      <c r="L193" s="1"/>
      <c r="M193" s="1"/>
    </row>
    <row r="194" spans="1:13" s="5" customFormat="1" ht="28.5" customHeight="1" x14ac:dyDescent="0.25">
      <c r="A194" s="9"/>
      <c r="B194" s="108"/>
      <c r="C194" s="188" t="s">
        <v>297</v>
      </c>
      <c r="D194" s="10"/>
      <c r="E194" s="16"/>
      <c r="F194" s="125"/>
      <c r="G194" s="139"/>
      <c r="H194" s="119"/>
      <c r="I194" s="62"/>
      <c r="J194" s="119"/>
      <c r="K194" s="119"/>
      <c r="L194" s="1"/>
      <c r="M194" s="1"/>
    </row>
    <row r="195" spans="1:13" s="5" customFormat="1" ht="40.5" customHeight="1" x14ac:dyDescent="0.25">
      <c r="A195" s="9"/>
      <c r="B195" s="101" t="s">
        <v>495</v>
      </c>
      <c r="C195" s="29" t="s">
        <v>395</v>
      </c>
      <c r="D195" s="10" t="s">
        <v>4</v>
      </c>
      <c r="E195" s="16">
        <v>6.13</v>
      </c>
      <c r="F195" s="125"/>
      <c r="G195" s="139">
        <f>ROUND(E195*F195,2)</f>
        <v>0</v>
      </c>
      <c r="H195" s="119"/>
      <c r="I195" s="62"/>
      <c r="J195" s="119"/>
      <c r="K195" s="119"/>
      <c r="L195" s="1"/>
      <c r="M195" s="1"/>
    </row>
    <row r="196" spans="1:13" s="5" customFormat="1" ht="26.25" customHeight="1" x14ac:dyDescent="0.25">
      <c r="A196" s="9"/>
      <c r="B196" s="101" t="s">
        <v>496</v>
      </c>
      <c r="C196" s="34" t="s">
        <v>400</v>
      </c>
      <c r="D196" s="10" t="s">
        <v>6</v>
      </c>
      <c r="E196" s="16">
        <v>220.8</v>
      </c>
      <c r="F196" s="118"/>
      <c r="G196" s="139">
        <f>ROUND(E196*F196,2)</f>
        <v>0</v>
      </c>
      <c r="H196" s="119"/>
      <c r="I196" s="62"/>
      <c r="J196" s="119"/>
      <c r="K196" s="119"/>
      <c r="L196" s="1"/>
      <c r="M196" s="1"/>
    </row>
    <row r="197" spans="1:13" s="5" customFormat="1" ht="15" customHeight="1" x14ac:dyDescent="0.25">
      <c r="A197" s="9"/>
      <c r="B197" s="108"/>
      <c r="C197" s="82" t="s">
        <v>76</v>
      </c>
      <c r="D197" s="10"/>
      <c r="E197" s="16"/>
      <c r="F197" s="125"/>
      <c r="G197" s="139"/>
      <c r="H197" s="119"/>
      <c r="I197" s="62"/>
      <c r="J197" s="119"/>
      <c r="K197" s="119"/>
      <c r="L197" s="1"/>
      <c r="M197" s="1"/>
    </row>
    <row r="198" spans="1:13" s="5" customFormat="1" ht="40.5" customHeight="1" x14ac:dyDescent="0.25">
      <c r="A198" s="9"/>
      <c r="B198" s="101" t="s">
        <v>497</v>
      </c>
      <c r="C198" s="29" t="s">
        <v>405</v>
      </c>
      <c r="D198" s="10" t="s">
        <v>3</v>
      </c>
      <c r="E198" s="16">
        <v>1</v>
      </c>
      <c r="F198" s="125"/>
      <c r="G198" s="139">
        <f>ROUND(E198*F198,2)</f>
        <v>0</v>
      </c>
      <c r="H198" s="119"/>
      <c r="I198" s="62"/>
      <c r="J198" s="119"/>
      <c r="K198" s="119"/>
      <c r="L198" s="1"/>
      <c r="M198" s="1"/>
    </row>
    <row r="199" spans="1:13" s="5" customFormat="1" ht="39" customHeight="1" x14ac:dyDescent="0.25">
      <c r="A199" s="9"/>
      <c r="B199" s="101" t="s">
        <v>498</v>
      </c>
      <c r="C199" s="29" t="s">
        <v>406</v>
      </c>
      <c r="D199" s="10" t="s">
        <v>3</v>
      </c>
      <c r="E199" s="16">
        <v>1</v>
      </c>
      <c r="F199" s="125"/>
      <c r="G199" s="139">
        <f>ROUND(E199*F199,2)</f>
        <v>0</v>
      </c>
      <c r="H199" s="119"/>
      <c r="I199" s="62"/>
      <c r="J199" s="119"/>
      <c r="K199" s="119"/>
      <c r="L199" s="1"/>
      <c r="M199" s="1"/>
    </row>
    <row r="200" spans="1:13" s="5" customFormat="1" ht="15" customHeight="1" x14ac:dyDescent="0.25">
      <c r="A200" s="9"/>
      <c r="B200" s="106"/>
      <c r="C200" s="136" t="s">
        <v>77</v>
      </c>
      <c r="D200" s="10"/>
      <c r="E200" s="16"/>
      <c r="F200" s="125"/>
      <c r="G200" s="139"/>
      <c r="H200" s="119"/>
      <c r="I200" s="62"/>
      <c r="J200" s="119"/>
      <c r="K200" s="119"/>
      <c r="L200" s="1"/>
      <c r="M200" s="1"/>
    </row>
    <row r="201" spans="1:13" s="5" customFormat="1" ht="54.75" customHeight="1" x14ac:dyDescent="0.25">
      <c r="A201" s="9"/>
      <c r="B201" s="101" t="s">
        <v>499</v>
      </c>
      <c r="C201" s="29" t="s">
        <v>373</v>
      </c>
      <c r="D201" s="10" t="s">
        <v>242</v>
      </c>
      <c r="E201" s="16">
        <v>2</v>
      </c>
      <c r="F201" s="125"/>
      <c r="G201" s="139">
        <f>ROUND(E201*F201,2)</f>
        <v>0</v>
      </c>
      <c r="H201" s="119"/>
      <c r="I201" s="62"/>
      <c r="J201" s="119"/>
      <c r="K201" s="119"/>
      <c r="L201" s="1"/>
      <c r="M201" s="1"/>
    </row>
    <row r="202" spans="1:13" s="5" customFormat="1" ht="29.25" customHeight="1" x14ac:dyDescent="0.25">
      <c r="A202" s="9"/>
      <c r="B202" s="101" t="s">
        <v>500</v>
      </c>
      <c r="C202" s="34" t="s">
        <v>400</v>
      </c>
      <c r="D202" s="10" t="s">
        <v>6</v>
      </c>
      <c r="E202" s="16">
        <v>355.38</v>
      </c>
      <c r="F202" s="123"/>
      <c r="G202" s="139">
        <f>ROUND(E202*F202,2)</f>
        <v>0</v>
      </c>
      <c r="H202" s="119"/>
      <c r="I202" s="62"/>
      <c r="J202" s="119"/>
      <c r="K202" s="119"/>
      <c r="L202" s="1"/>
      <c r="M202" s="1"/>
    </row>
    <row r="203" spans="1:13" s="5" customFormat="1" ht="15" customHeight="1" x14ac:dyDescent="0.25">
      <c r="A203" s="9"/>
      <c r="B203" s="106"/>
      <c r="C203" s="136" t="s">
        <v>78</v>
      </c>
      <c r="D203" s="10"/>
      <c r="E203" s="16"/>
      <c r="F203" s="125"/>
      <c r="G203" s="139"/>
      <c r="H203" s="119"/>
      <c r="I203" s="62"/>
      <c r="J203" s="119"/>
      <c r="K203" s="119"/>
      <c r="L203" s="1"/>
      <c r="M203" s="1"/>
    </row>
    <row r="204" spans="1:13" s="5" customFormat="1" ht="38.25" x14ac:dyDescent="0.25">
      <c r="A204" s="9"/>
      <c r="B204" s="101" t="s">
        <v>501</v>
      </c>
      <c r="C204" s="29" t="s">
        <v>382</v>
      </c>
      <c r="D204" s="10" t="s">
        <v>4</v>
      </c>
      <c r="E204" s="16">
        <v>1</v>
      </c>
      <c r="F204" s="125"/>
      <c r="G204" s="139">
        <f>ROUND(E204*F204,2)</f>
        <v>0</v>
      </c>
      <c r="H204" s="119"/>
      <c r="I204" s="62"/>
      <c r="J204" s="119"/>
      <c r="K204" s="119"/>
      <c r="L204" s="1"/>
      <c r="M204" s="1"/>
    </row>
    <row r="205" spans="1:13" s="5" customFormat="1" ht="38.25" x14ac:dyDescent="0.25">
      <c r="A205" s="9"/>
      <c r="B205" s="101" t="s">
        <v>502</v>
      </c>
      <c r="C205" s="29" t="s">
        <v>398</v>
      </c>
      <c r="D205" s="10" t="s">
        <v>6</v>
      </c>
      <c r="E205" s="16">
        <v>14.7</v>
      </c>
      <c r="F205" s="125"/>
      <c r="G205" s="139">
        <f>ROUND(E205*F205,2)</f>
        <v>0</v>
      </c>
      <c r="H205" s="119"/>
      <c r="I205" s="62"/>
      <c r="J205" s="119"/>
      <c r="K205" s="119"/>
      <c r="L205" s="1"/>
      <c r="M205" s="1"/>
    </row>
    <row r="206" spans="1:13" s="5" customFormat="1" ht="25.5" x14ac:dyDescent="0.25">
      <c r="A206" s="9"/>
      <c r="B206" s="101" t="s">
        <v>503</v>
      </c>
      <c r="C206" s="34" t="s">
        <v>400</v>
      </c>
      <c r="D206" s="10" t="s">
        <v>6</v>
      </c>
      <c r="E206" s="16">
        <v>17.2</v>
      </c>
      <c r="F206" s="118"/>
      <c r="G206" s="139">
        <f>ROUND(E206*F206,2)</f>
        <v>0</v>
      </c>
      <c r="H206" s="119"/>
      <c r="I206" s="62"/>
      <c r="J206" s="119"/>
      <c r="K206" s="119"/>
      <c r="L206" s="1"/>
      <c r="M206" s="1"/>
    </row>
    <row r="207" spans="1:13" s="5" customFormat="1" ht="15" customHeight="1" x14ac:dyDescent="0.25">
      <c r="A207" s="9"/>
      <c r="B207" s="190">
        <v>5.4</v>
      </c>
      <c r="C207" s="186" t="s">
        <v>298</v>
      </c>
      <c r="D207" s="10"/>
      <c r="E207" s="16"/>
      <c r="F207" s="125"/>
      <c r="G207" s="139"/>
      <c r="H207" s="119"/>
      <c r="I207" s="62"/>
      <c r="J207" s="119"/>
      <c r="K207" s="119"/>
      <c r="L207" s="1"/>
      <c r="M207" s="1"/>
    </row>
    <row r="208" spans="1:13" s="5" customFormat="1" ht="15.75" customHeight="1" x14ac:dyDescent="0.25">
      <c r="A208" s="9"/>
      <c r="B208" s="107"/>
      <c r="C208" s="82" t="s">
        <v>260</v>
      </c>
      <c r="D208" s="10"/>
      <c r="E208" s="16"/>
      <c r="F208" s="125"/>
      <c r="G208" s="139"/>
      <c r="H208" s="119"/>
      <c r="I208" s="62"/>
      <c r="J208" s="119"/>
      <c r="K208" s="119"/>
      <c r="L208" s="1"/>
      <c r="M208" s="1"/>
    </row>
    <row r="209" spans="1:13" s="5" customFormat="1" ht="15.75" customHeight="1" x14ac:dyDescent="0.25">
      <c r="A209" s="9"/>
      <c r="B209" s="101" t="s">
        <v>179</v>
      </c>
      <c r="C209" s="75" t="s">
        <v>223</v>
      </c>
      <c r="D209" s="10" t="s">
        <v>4</v>
      </c>
      <c r="E209" s="16">
        <v>1.5</v>
      </c>
      <c r="F209" s="124"/>
      <c r="G209" s="139">
        <f>ROUND(E209*F209,2)</f>
        <v>0</v>
      </c>
      <c r="H209" s="119"/>
      <c r="I209" s="62"/>
      <c r="J209" s="119"/>
      <c r="K209" s="119"/>
      <c r="L209" s="1"/>
      <c r="M209" s="1"/>
    </row>
    <row r="210" spans="1:13" s="5" customFormat="1" ht="15" customHeight="1" x14ac:dyDescent="0.25">
      <c r="A210" s="9"/>
      <c r="B210" s="101" t="s">
        <v>504</v>
      </c>
      <c r="C210" s="29" t="s">
        <v>299</v>
      </c>
      <c r="D210" s="6" t="s">
        <v>242</v>
      </c>
      <c r="E210" s="16">
        <v>2</v>
      </c>
      <c r="F210" s="125"/>
      <c r="G210" s="139">
        <f>ROUND(E210*F210,2)</f>
        <v>0</v>
      </c>
      <c r="H210" s="119"/>
      <c r="I210" s="62"/>
      <c r="J210" s="119"/>
      <c r="K210" s="119"/>
      <c r="L210" s="1"/>
      <c r="M210" s="1"/>
    </row>
    <row r="211" spans="1:13" s="5" customFormat="1" ht="25.5" x14ac:dyDescent="0.25">
      <c r="A211" s="9"/>
      <c r="B211" s="101" t="s">
        <v>505</v>
      </c>
      <c r="C211" s="29" t="s">
        <v>433</v>
      </c>
      <c r="D211" s="10" t="s">
        <v>4</v>
      </c>
      <c r="E211" s="16">
        <v>0.15</v>
      </c>
      <c r="F211" s="125"/>
      <c r="G211" s="139">
        <f>ROUND(E211*F211,2)</f>
        <v>0</v>
      </c>
      <c r="H211" s="119"/>
      <c r="I211" s="62"/>
      <c r="J211" s="119"/>
      <c r="K211" s="119"/>
      <c r="L211" s="1"/>
      <c r="M211" s="1"/>
    </row>
    <row r="212" spans="1:13" s="5" customFormat="1" ht="15" customHeight="1" x14ac:dyDescent="0.25">
      <c r="A212" s="9"/>
      <c r="B212" s="108"/>
      <c r="C212" s="188" t="s">
        <v>300</v>
      </c>
      <c r="D212" s="10"/>
      <c r="E212" s="16"/>
      <c r="F212" s="125"/>
      <c r="G212" s="139"/>
      <c r="H212" s="119"/>
      <c r="I212" s="62"/>
      <c r="J212" s="119"/>
      <c r="K212" s="119"/>
      <c r="L212" s="1"/>
      <c r="M212" s="1"/>
    </row>
    <row r="213" spans="1:13" s="5" customFormat="1" ht="25.5" x14ac:dyDescent="0.25">
      <c r="A213" s="9"/>
      <c r="B213" s="101" t="s">
        <v>506</v>
      </c>
      <c r="C213" s="29" t="s">
        <v>376</v>
      </c>
      <c r="D213" s="10" t="s">
        <v>4</v>
      </c>
      <c r="E213" s="16">
        <v>0.5</v>
      </c>
      <c r="F213" s="125"/>
      <c r="G213" s="139">
        <f>ROUND(E213*F213,2)</f>
        <v>0</v>
      </c>
      <c r="H213" s="119"/>
      <c r="I213" s="62"/>
      <c r="J213" s="119"/>
      <c r="K213" s="119"/>
      <c r="L213" s="1"/>
      <c r="M213" s="1"/>
    </row>
    <row r="214" spans="1:13" s="5" customFormat="1" ht="40.5" customHeight="1" x14ac:dyDescent="0.25">
      <c r="A214" s="9"/>
      <c r="B214" s="101" t="s">
        <v>507</v>
      </c>
      <c r="C214" s="29" t="s">
        <v>378</v>
      </c>
      <c r="D214" s="10" t="s">
        <v>4</v>
      </c>
      <c r="E214" s="16">
        <v>0.14000000000000001</v>
      </c>
      <c r="F214" s="125"/>
      <c r="G214" s="139">
        <f>ROUND(E214*F214,2)</f>
        <v>0</v>
      </c>
      <c r="H214" s="119"/>
      <c r="I214" s="62"/>
      <c r="J214" s="119"/>
      <c r="K214" s="119"/>
      <c r="L214" s="1"/>
      <c r="M214" s="1"/>
    </row>
    <row r="215" spans="1:13" s="5" customFormat="1" ht="27" customHeight="1" x14ac:dyDescent="0.25">
      <c r="A215" s="9"/>
      <c r="B215" s="101" t="s">
        <v>508</v>
      </c>
      <c r="C215" s="34" t="s">
        <v>400</v>
      </c>
      <c r="D215" s="10" t="s">
        <v>6</v>
      </c>
      <c r="E215" s="24">
        <v>49.1</v>
      </c>
      <c r="F215" s="118"/>
      <c r="G215" s="139">
        <f>ROUND(E215*F215,2)</f>
        <v>0</v>
      </c>
      <c r="H215" s="119"/>
      <c r="I215" s="62"/>
      <c r="J215" s="119"/>
      <c r="K215" s="119"/>
      <c r="L215" s="1"/>
      <c r="M215" s="1"/>
    </row>
    <row r="216" spans="1:13" s="5" customFormat="1" ht="15" customHeight="1" x14ac:dyDescent="0.25">
      <c r="A216" s="9"/>
      <c r="B216" s="101"/>
      <c r="C216" s="188" t="s">
        <v>7</v>
      </c>
      <c r="D216" s="10"/>
      <c r="E216" s="16"/>
      <c r="F216" s="125"/>
      <c r="G216" s="139"/>
      <c r="H216" s="119"/>
      <c r="I216" s="62"/>
      <c r="J216" s="119"/>
      <c r="K216" s="119"/>
      <c r="L216" s="1"/>
      <c r="M216" s="1"/>
    </row>
    <row r="217" spans="1:13" s="5" customFormat="1" ht="42" customHeight="1" x14ac:dyDescent="0.25">
      <c r="A217" s="9"/>
      <c r="B217" s="101" t="s">
        <v>509</v>
      </c>
      <c r="C217" s="29" t="s">
        <v>399</v>
      </c>
      <c r="D217" s="10" t="s">
        <v>4</v>
      </c>
      <c r="E217" s="16">
        <v>0.16</v>
      </c>
      <c r="F217" s="125"/>
      <c r="G217" s="139">
        <f>ROUND(E217*F217,2)</f>
        <v>0</v>
      </c>
      <c r="H217" s="119"/>
      <c r="I217" s="62"/>
      <c r="J217" s="119"/>
      <c r="K217" s="119"/>
      <c r="L217" s="1"/>
      <c r="M217" s="1"/>
    </row>
    <row r="218" spans="1:13" s="5" customFormat="1" ht="25.5" customHeight="1" x14ac:dyDescent="0.25">
      <c r="A218" s="9"/>
      <c r="B218" s="101" t="s">
        <v>510</v>
      </c>
      <c r="C218" s="34" t="s">
        <v>400</v>
      </c>
      <c r="D218" s="10" t="s">
        <v>6</v>
      </c>
      <c r="E218" s="24">
        <v>26.8</v>
      </c>
      <c r="F218" s="123"/>
      <c r="G218" s="139">
        <f>ROUND(E218*F218,2)</f>
        <v>0</v>
      </c>
      <c r="H218" s="119"/>
      <c r="I218" s="62"/>
      <c r="J218" s="119"/>
      <c r="K218" s="119"/>
      <c r="L218" s="1"/>
      <c r="M218" s="1"/>
    </row>
    <row r="219" spans="1:13" s="5" customFormat="1" ht="30" customHeight="1" x14ac:dyDescent="0.25">
      <c r="A219" s="9"/>
      <c r="B219" s="108"/>
      <c r="C219" s="188" t="s">
        <v>301</v>
      </c>
      <c r="D219" s="10"/>
      <c r="E219" s="16"/>
      <c r="F219" s="125"/>
      <c r="G219" s="139"/>
      <c r="H219" s="119"/>
      <c r="I219" s="62"/>
      <c r="J219" s="119"/>
      <c r="K219" s="119"/>
      <c r="L219" s="1"/>
      <c r="M219" s="1"/>
    </row>
    <row r="220" spans="1:13" s="5" customFormat="1" ht="25.5" x14ac:dyDescent="0.25">
      <c r="A220" s="9"/>
      <c r="B220" s="101" t="s">
        <v>511</v>
      </c>
      <c r="C220" s="29" t="s">
        <v>36</v>
      </c>
      <c r="D220" s="10" t="s">
        <v>4</v>
      </c>
      <c r="E220" s="16">
        <v>0.01</v>
      </c>
      <c r="F220" s="125"/>
      <c r="G220" s="139">
        <f>ROUND(E220*F220,2)</f>
        <v>0</v>
      </c>
      <c r="H220" s="119"/>
      <c r="I220" s="62"/>
      <c r="J220" s="119"/>
      <c r="K220" s="119"/>
      <c r="L220" s="1"/>
      <c r="M220" s="1"/>
    </row>
    <row r="221" spans="1:13" s="5" customFormat="1" ht="63.75" x14ac:dyDescent="0.25">
      <c r="A221" s="9"/>
      <c r="B221" s="101" t="s">
        <v>512</v>
      </c>
      <c r="C221" s="29" t="s">
        <v>329</v>
      </c>
      <c r="D221" s="10" t="s">
        <v>6</v>
      </c>
      <c r="E221" s="16">
        <v>13.5</v>
      </c>
      <c r="F221" s="125"/>
      <c r="G221" s="139">
        <f>ROUND(E221*F221,2)</f>
        <v>0</v>
      </c>
      <c r="H221" s="119"/>
      <c r="I221" s="62"/>
      <c r="J221" s="119"/>
      <c r="K221" s="119"/>
      <c r="L221" s="1"/>
      <c r="M221" s="1"/>
    </row>
    <row r="222" spans="1:13" s="5" customFormat="1" ht="38.25" x14ac:dyDescent="0.25">
      <c r="A222" s="9"/>
      <c r="B222" s="101" t="s">
        <v>513</v>
      </c>
      <c r="C222" s="29" t="s">
        <v>352</v>
      </c>
      <c r="D222" s="10" t="s">
        <v>3</v>
      </c>
      <c r="E222" s="24">
        <v>3</v>
      </c>
      <c r="F222" s="125"/>
      <c r="G222" s="139">
        <f>ROUND(E222*F222,2)</f>
        <v>0</v>
      </c>
      <c r="H222" s="119"/>
      <c r="I222" s="62"/>
      <c r="J222" s="119"/>
      <c r="K222" s="119"/>
      <c r="L222" s="1"/>
      <c r="M222" s="1"/>
    </row>
    <row r="223" spans="1:13" s="5" customFormat="1" ht="30.75" customHeight="1" x14ac:dyDescent="0.25">
      <c r="A223" s="9"/>
      <c r="B223" s="108"/>
      <c r="C223" s="188" t="s">
        <v>302</v>
      </c>
      <c r="D223" s="10"/>
      <c r="E223" s="16"/>
      <c r="F223" s="125"/>
      <c r="G223" s="139"/>
      <c r="H223" s="119"/>
      <c r="I223" s="62"/>
      <c r="J223" s="119"/>
      <c r="K223" s="119"/>
      <c r="L223" s="1"/>
      <c r="M223" s="1"/>
    </row>
    <row r="224" spans="1:13" s="5" customFormat="1" ht="63.75" x14ac:dyDescent="0.25">
      <c r="A224" s="9"/>
      <c r="B224" s="101" t="s">
        <v>514</v>
      </c>
      <c r="C224" s="29" t="s">
        <v>368</v>
      </c>
      <c r="D224" s="10" t="s">
        <v>6</v>
      </c>
      <c r="E224" s="24">
        <v>157.87</v>
      </c>
      <c r="F224" s="125"/>
      <c r="G224" s="139">
        <f>ROUND(E224*F224,2)</f>
        <v>0</v>
      </c>
      <c r="H224" s="119"/>
      <c r="I224" s="62"/>
      <c r="J224" s="119"/>
      <c r="K224" s="119"/>
      <c r="L224" s="1"/>
      <c r="M224" s="1"/>
    </row>
    <row r="225" spans="1:13" s="5" customFormat="1" ht="51" x14ac:dyDescent="0.25">
      <c r="A225" s="9"/>
      <c r="B225" s="101" t="s">
        <v>515</v>
      </c>
      <c r="C225" s="29" t="s">
        <v>280</v>
      </c>
      <c r="D225" s="10" t="s">
        <v>6</v>
      </c>
      <c r="E225" s="24">
        <v>13.51</v>
      </c>
      <c r="F225" s="125"/>
      <c r="G225" s="139">
        <f>ROUND(E225*F225,2)</f>
        <v>0</v>
      </c>
      <c r="H225" s="119"/>
      <c r="I225" s="62"/>
      <c r="J225" s="119"/>
      <c r="K225" s="119"/>
      <c r="L225" s="1"/>
      <c r="M225" s="1"/>
    </row>
    <row r="226" spans="1:13" s="5" customFormat="1" ht="25.5" x14ac:dyDescent="0.25">
      <c r="A226" s="9"/>
      <c r="B226" s="101" t="s">
        <v>516</v>
      </c>
      <c r="C226" s="29" t="s">
        <v>303</v>
      </c>
      <c r="D226" s="10" t="s">
        <v>217</v>
      </c>
      <c r="E226" s="24">
        <v>10.8</v>
      </c>
      <c r="F226" s="125"/>
      <c r="G226" s="139">
        <f>ROUND(E226*F226,2)</f>
        <v>0</v>
      </c>
      <c r="H226" s="119"/>
      <c r="I226" s="62"/>
      <c r="J226" s="119"/>
      <c r="K226" s="119"/>
      <c r="L226" s="1"/>
      <c r="M226" s="1"/>
    </row>
    <row r="227" spans="1:13" s="5" customFormat="1" ht="25.5" x14ac:dyDescent="0.25">
      <c r="A227" s="9"/>
      <c r="B227" s="101" t="s">
        <v>517</v>
      </c>
      <c r="C227" s="29" t="s">
        <v>304</v>
      </c>
      <c r="D227" s="10" t="s">
        <v>217</v>
      </c>
      <c r="E227" s="24">
        <v>0.6</v>
      </c>
      <c r="F227" s="125"/>
      <c r="G227" s="139">
        <f>ROUND(E227*F227,2)</f>
        <v>0</v>
      </c>
      <c r="H227" s="119"/>
      <c r="I227" s="62"/>
      <c r="J227" s="119"/>
      <c r="K227" s="119"/>
      <c r="L227" s="1"/>
      <c r="M227" s="1"/>
    </row>
    <row r="228" spans="1:13" s="21" customFormat="1" ht="15" customHeight="1" x14ac:dyDescent="0.25">
      <c r="A228" s="9"/>
      <c r="B228" s="191">
        <v>5.5</v>
      </c>
      <c r="C228" s="186" t="s">
        <v>199</v>
      </c>
      <c r="D228" s="85"/>
      <c r="E228" s="52"/>
      <c r="F228" s="122"/>
      <c r="G228" s="139"/>
      <c r="H228" s="119"/>
      <c r="I228" s="62"/>
      <c r="J228" s="119"/>
      <c r="K228" s="119"/>
      <c r="L228" s="1"/>
      <c r="M228" s="1"/>
    </row>
    <row r="229" spans="1:13" s="5" customFormat="1" ht="15" customHeight="1" x14ac:dyDescent="0.25">
      <c r="A229" s="9"/>
      <c r="B229" s="101" t="s">
        <v>180</v>
      </c>
      <c r="C229" s="34" t="s">
        <v>246</v>
      </c>
      <c r="D229" s="28" t="s">
        <v>217</v>
      </c>
      <c r="E229" s="24">
        <v>1580</v>
      </c>
      <c r="F229" s="122"/>
      <c r="G229" s="139">
        <f t="shared" ref="G229:G245" si="4">ROUND(E229*F229,2)</f>
        <v>0</v>
      </c>
      <c r="H229" s="119"/>
      <c r="I229" s="62"/>
      <c r="J229" s="119"/>
      <c r="K229" s="119"/>
      <c r="L229" s="1"/>
      <c r="M229" s="1"/>
    </row>
    <row r="230" spans="1:13" s="5" customFormat="1" ht="27" customHeight="1" x14ac:dyDescent="0.25">
      <c r="A230" s="9"/>
      <c r="B230" s="101" t="s">
        <v>181</v>
      </c>
      <c r="C230" s="34" t="s">
        <v>305</v>
      </c>
      <c r="D230" s="28" t="s">
        <v>4</v>
      </c>
      <c r="E230" s="16">
        <v>81.559999999999988</v>
      </c>
      <c r="F230" s="122"/>
      <c r="G230" s="139">
        <f t="shared" si="4"/>
        <v>0</v>
      </c>
      <c r="H230" s="119"/>
      <c r="I230" s="62"/>
      <c r="J230" s="119"/>
      <c r="K230" s="119"/>
      <c r="L230" s="1"/>
      <c r="M230" s="1"/>
    </row>
    <row r="231" spans="1:13" s="5" customFormat="1" ht="63.75" x14ac:dyDescent="0.25">
      <c r="A231" s="9"/>
      <c r="B231" s="101" t="s">
        <v>518</v>
      </c>
      <c r="C231" s="29" t="s">
        <v>383</v>
      </c>
      <c r="D231" s="30" t="s">
        <v>217</v>
      </c>
      <c r="E231" s="16">
        <v>107.4036</v>
      </c>
      <c r="F231" s="123"/>
      <c r="G231" s="139">
        <f t="shared" si="4"/>
        <v>0</v>
      </c>
      <c r="H231" s="119"/>
      <c r="I231" s="62"/>
      <c r="J231" s="119"/>
      <c r="K231" s="119"/>
      <c r="L231" s="1"/>
      <c r="M231" s="1"/>
    </row>
    <row r="232" spans="1:13" s="5" customFormat="1" ht="63.75" x14ac:dyDescent="0.25">
      <c r="A232" s="9"/>
      <c r="B232" s="101" t="s">
        <v>519</v>
      </c>
      <c r="C232" s="29" t="s">
        <v>384</v>
      </c>
      <c r="D232" s="30" t="s">
        <v>217</v>
      </c>
      <c r="E232" s="16">
        <v>161.56559999999999</v>
      </c>
      <c r="F232" s="123"/>
      <c r="G232" s="139">
        <f t="shared" si="4"/>
        <v>0</v>
      </c>
      <c r="H232" s="119"/>
      <c r="I232" s="62"/>
      <c r="J232" s="119"/>
      <c r="K232" s="119"/>
      <c r="L232" s="1"/>
      <c r="M232" s="1"/>
    </row>
    <row r="233" spans="1:13" s="5" customFormat="1" ht="63.75" x14ac:dyDescent="0.25">
      <c r="A233" s="9"/>
      <c r="B233" s="101" t="s">
        <v>520</v>
      </c>
      <c r="C233" s="29" t="s">
        <v>385</v>
      </c>
      <c r="D233" s="30" t="s">
        <v>217</v>
      </c>
      <c r="E233" s="16">
        <v>83.756399999999999</v>
      </c>
      <c r="F233" s="123"/>
      <c r="G233" s="139">
        <f t="shared" si="4"/>
        <v>0</v>
      </c>
      <c r="H233" s="119"/>
      <c r="I233" s="62"/>
      <c r="J233" s="119"/>
      <c r="K233" s="119"/>
      <c r="L233" s="1"/>
      <c r="M233" s="1"/>
    </row>
    <row r="234" spans="1:13" s="5" customFormat="1" ht="76.5" x14ac:dyDescent="0.25">
      <c r="A234" s="9"/>
      <c r="B234" s="101" t="s">
        <v>521</v>
      </c>
      <c r="C234" s="29" t="s">
        <v>386</v>
      </c>
      <c r="D234" s="30" t="s">
        <v>217</v>
      </c>
      <c r="E234" s="16">
        <v>22.514400000000002</v>
      </c>
      <c r="F234" s="123"/>
      <c r="G234" s="139">
        <f t="shared" si="4"/>
        <v>0</v>
      </c>
      <c r="H234" s="119"/>
      <c r="I234" s="62"/>
      <c r="J234" s="119"/>
      <c r="K234" s="119"/>
      <c r="L234" s="1"/>
      <c r="M234" s="1"/>
    </row>
    <row r="235" spans="1:13" s="5" customFormat="1" ht="69" customHeight="1" x14ac:dyDescent="0.25">
      <c r="A235" s="9"/>
      <c r="B235" s="101" t="s">
        <v>522</v>
      </c>
      <c r="C235" s="29" t="s">
        <v>387</v>
      </c>
      <c r="D235" s="30" t="s">
        <v>217</v>
      </c>
      <c r="E235" s="16">
        <v>24.78</v>
      </c>
      <c r="F235" s="123"/>
      <c r="G235" s="139">
        <f t="shared" si="4"/>
        <v>0</v>
      </c>
      <c r="H235" s="119"/>
      <c r="I235" s="62"/>
      <c r="J235" s="119"/>
      <c r="K235" s="119"/>
      <c r="L235" s="1"/>
      <c r="M235" s="1"/>
    </row>
    <row r="236" spans="1:13" s="5" customFormat="1" ht="70.5" customHeight="1" x14ac:dyDescent="0.25">
      <c r="A236" s="9"/>
      <c r="B236" s="101" t="s">
        <v>523</v>
      </c>
      <c r="C236" s="29" t="s">
        <v>388</v>
      </c>
      <c r="D236" s="30" t="s">
        <v>217</v>
      </c>
      <c r="E236" s="16">
        <v>1.4867999999999999</v>
      </c>
      <c r="F236" s="123"/>
      <c r="G236" s="139">
        <f t="shared" si="4"/>
        <v>0</v>
      </c>
      <c r="H236" s="119"/>
      <c r="I236" s="62"/>
      <c r="J236" s="119"/>
      <c r="K236" s="119"/>
      <c r="L236" s="1"/>
      <c r="M236" s="1"/>
    </row>
    <row r="237" spans="1:13" s="5" customFormat="1" ht="68.25" customHeight="1" x14ac:dyDescent="0.25">
      <c r="A237" s="9"/>
      <c r="B237" s="101" t="s">
        <v>524</v>
      </c>
      <c r="C237" s="29" t="s">
        <v>389</v>
      </c>
      <c r="D237" s="30" t="s">
        <v>217</v>
      </c>
      <c r="E237" s="16">
        <v>5.3984999999999994</v>
      </c>
      <c r="F237" s="123"/>
      <c r="G237" s="139">
        <f t="shared" si="4"/>
        <v>0</v>
      </c>
      <c r="H237" s="119"/>
      <c r="I237" s="62"/>
      <c r="J237" s="119"/>
      <c r="K237" s="119"/>
      <c r="L237" s="1"/>
      <c r="M237" s="1"/>
    </row>
    <row r="238" spans="1:13" s="5" customFormat="1" ht="15" customHeight="1" x14ac:dyDescent="0.25">
      <c r="A238" s="9"/>
      <c r="B238" s="101" t="s">
        <v>525</v>
      </c>
      <c r="C238" s="76" t="s">
        <v>80</v>
      </c>
      <c r="D238" s="30" t="s">
        <v>242</v>
      </c>
      <c r="E238" s="16">
        <v>59</v>
      </c>
      <c r="F238" s="122"/>
      <c r="G238" s="139">
        <f t="shared" si="4"/>
        <v>0</v>
      </c>
      <c r="H238" s="119"/>
      <c r="I238" s="62"/>
      <c r="J238" s="119"/>
      <c r="K238" s="119"/>
      <c r="L238" s="1"/>
      <c r="M238" s="1"/>
    </row>
    <row r="239" spans="1:13" s="5" customFormat="1" ht="28.5" customHeight="1" x14ac:dyDescent="0.25">
      <c r="A239" s="9"/>
      <c r="B239" s="101" t="s">
        <v>526</v>
      </c>
      <c r="C239" s="29" t="s">
        <v>214</v>
      </c>
      <c r="D239" s="30" t="s">
        <v>217</v>
      </c>
      <c r="E239" s="16">
        <v>41</v>
      </c>
      <c r="F239" s="122"/>
      <c r="G239" s="139">
        <f t="shared" si="4"/>
        <v>0</v>
      </c>
      <c r="H239" s="119"/>
      <c r="I239" s="62"/>
      <c r="J239" s="119"/>
      <c r="K239" s="119"/>
      <c r="L239" s="1"/>
      <c r="M239" s="1"/>
    </row>
    <row r="240" spans="1:13" s="5" customFormat="1" ht="39.75" customHeight="1" x14ac:dyDescent="0.25">
      <c r="A240" s="9"/>
      <c r="B240" s="101" t="s">
        <v>527</v>
      </c>
      <c r="C240" s="29" t="s">
        <v>412</v>
      </c>
      <c r="D240" s="30" t="s">
        <v>242</v>
      </c>
      <c r="E240" s="16">
        <v>91</v>
      </c>
      <c r="F240" s="122"/>
      <c r="G240" s="139">
        <f t="shared" si="4"/>
        <v>0</v>
      </c>
      <c r="H240" s="119"/>
      <c r="I240" s="62"/>
      <c r="J240" s="119"/>
      <c r="K240" s="119"/>
      <c r="L240" s="1"/>
      <c r="M240" s="1"/>
    </row>
    <row r="241" spans="1:17" s="5" customFormat="1" ht="15" customHeight="1" x14ac:dyDescent="0.25">
      <c r="A241" s="9"/>
      <c r="B241" s="101" t="s">
        <v>528</v>
      </c>
      <c r="C241" s="34" t="s">
        <v>204</v>
      </c>
      <c r="D241" s="28" t="s">
        <v>217</v>
      </c>
      <c r="E241" s="16">
        <v>9</v>
      </c>
      <c r="F241" s="122"/>
      <c r="G241" s="139">
        <f t="shared" si="4"/>
        <v>0</v>
      </c>
      <c r="H241" s="119"/>
      <c r="I241" s="62"/>
      <c r="J241" s="119"/>
      <c r="K241" s="119"/>
      <c r="L241" s="1"/>
      <c r="M241" s="1"/>
    </row>
    <row r="242" spans="1:17" s="5" customFormat="1" ht="42.75" customHeight="1" x14ac:dyDescent="0.25">
      <c r="A242" s="9"/>
      <c r="B242" s="101" t="s">
        <v>529</v>
      </c>
      <c r="C242" s="29" t="s">
        <v>219</v>
      </c>
      <c r="D242" s="10" t="s">
        <v>3</v>
      </c>
      <c r="E242" s="16">
        <v>3</v>
      </c>
      <c r="F242" s="122"/>
      <c r="G242" s="139">
        <f t="shared" si="4"/>
        <v>0</v>
      </c>
      <c r="H242" s="119"/>
      <c r="I242" s="62"/>
      <c r="J242" s="119"/>
      <c r="K242" s="119"/>
      <c r="L242" s="1"/>
      <c r="M242" s="1"/>
    </row>
    <row r="243" spans="1:17" s="5" customFormat="1" ht="15" customHeight="1" x14ac:dyDescent="0.25">
      <c r="A243" s="9"/>
      <c r="B243" s="101" t="s">
        <v>530</v>
      </c>
      <c r="C243" s="34" t="s">
        <v>79</v>
      </c>
      <c r="D243" s="10" t="s">
        <v>3</v>
      </c>
      <c r="E243" s="16">
        <v>4</v>
      </c>
      <c r="F243" s="122"/>
      <c r="G243" s="139">
        <f t="shared" si="4"/>
        <v>0</v>
      </c>
      <c r="H243" s="119"/>
      <c r="I243" s="62"/>
      <c r="J243" s="119"/>
      <c r="K243" s="119"/>
      <c r="L243" s="1"/>
      <c r="M243" s="1"/>
    </row>
    <row r="244" spans="1:17" s="5" customFormat="1" ht="39" customHeight="1" x14ac:dyDescent="0.25">
      <c r="A244" s="9"/>
      <c r="B244" s="101" t="s">
        <v>531</v>
      </c>
      <c r="C244" s="34" t="s">
        <v>353</v>
      </c>
      <c r="D244" s="10" t="s">
        <v>3</v>
      </c>
      <c r="E244" s="16">
        <v>16</v>
      </c>
      <c r="F244" s="122"/>
      <c r="G244" s="139">
        <f t="shared" si="4"/>
        <v>0</v>
      </c>
      <c r="H244" s="119"/>
      <c r="I244" s="62"/>
      <c r="J244" s="119"/>
      <c r="K244" s="119"/>
      <c r="L244" s="1"/>
      <c r="M244" s="1"/>
    </row>
    <row r="245" spans="1:17" s="5" customFormat="1" ht="25.5" customHeight="1" x14ac:dyDescent="0.25">
      <c r="A245" s="9"/>
      <c r="B245" s="101" t="s">
        <v>532</v>
      </c>
      <c r="C245" s="34" t="s">
        <v>390</v>
      </c>
      <c r="D245" s="10" t="s">
        <v>242</v>
      </c>
      <c r="E245" s="16">
        <v>155</v>
      </c>
      <c r="F245" s="122"/>
      <c r="G245" s="139">
        <f t="shared" si="4"/>
        <v>0</v>
      </c>
      <c r="H245" s="119"/>
      <c r="I245" s="62"/>
      <c r="J245" s="119"/>
      <c r="K245" s="119"/>
      <c r="L245" s="1"/>
      <c r="M245" s="1"/>
    </row>
    <row r="246" spans="1:17" s="35" customFormat="1" ht="25.5" x14ac:dyDescent="0.25">
      <c r="A246" s="9"/>
      <c r="B246" s="189">
        <v>6</v>
      </c>
      <c r="C246" s="81" t="s">
        <v>306</v>
      </c>
      <c r="D246" s="86"/>
      <c r="E246" s="87"/>
      <c r="F246" s="132"/>
      <c r="G246" s="141">
        <f>SUM(G247:G314)</f>
        <v>0</v>
      </c>
      <c r="H246" s="119"/>
      <c r="I246" s="62"/>
      <c r="J246" s="119"/>
      <c r="K246" s="119"/>
      <c r="L246" s="1"/>
      <c r="M246" s="1"/>
      <c r="N246" s="21"/>
      <c r="O246" s="21"/>
      <c r="P246" s="21"/>
      <c r="Q246" s="21"/>
    </row>
    <row r="247" spans="1:17" s="35" customFormat="1" ht="36" customHeight="1" x14ac:dyDescent="0.25">
      <c r="A247" s="9"/>
      <c r="B247" s="190">
        <v>6.1</v>
      </c>
      <c r="C247" s="136" t="s">
        <v>307</v>
      </c>
      <c r="D247" s="31"/>
      <c r="E247" s="32"/>
      <c r="F247" s="129"/>
      <c r="G247" s="139"/>
      <c r="H247" s="119"/>
      <c r="I247" s="62"/>
      <c r="J247" s="119"/>
      <c r="K247" s="119"/>
      <c r="L247" s="1"/>
      <c r="M247" s="1"/>
      <c r="N247" s="21"/>
      <c r="O247" s="21"/>
      <c r="P247" s="21"/>
      <c r="Q247" s="21"/>
    </row>
    <row r="248" spans="1:17" s="35" customFormat="1" ht="15.75" customHeight="1" x14ac:dyDescent="0.25">
      <c r="A248" s="9"/>
      <c r="B248" s="187"/>
      <c r="C248" s="136" t="s">
        <v>365</v>
      </c>
      <c r="D248" s="31"/>
      <c r="E248" s="32"/>
      <c r="F248" s="129"/>
      <c r="G248" s="139"/>
      <c r="H248" s="119"/>
      <c r="I248" s="62"/>
      <c r="J248" s="119"/>
      <c r="K248" s="119"/>
      <c r="L248" s="1"/>
      <c r="M248" s="1"/>
      <c r="N248" s="21"/>
      <c r="O248" s="21"/>
      <c r="P248" s="21"/>
      <c r="Q248" s="21"/>
    </row>
    <row r="249" spans="1:17" s="35" customFormat="1" ht="84" customHeight="1" x14ac:dyDescent="0.25">
      <c r="A249" s="9"/>
      <c r="B249" s="192" t="s">
        <v>256</v>
      </c>
      <c r="C249" s="29" t="s">
        <v>330</v>
      </c>
      <c r="D249" s="31" t="s">
        <v>3</v>
      </c>
      <c r="E249" s="32">
        <v>1</v>
      </c>
      <c r="F249" s="129"/>
      <c r="G249" s="139">
        <f t="shared" ref="G249:G265" si="5">ROUND(E249*F249,2)</f>
        <v>0</v>
      </c>
      <c r="H249" s="119"/>
      <c r="I249" s="62"/>
      <c r="J249" s="119"/>
      <c r="K249" s="119"/>
      <c r="L249" s="1"/>
      <c r="M249" s="1"/>
      <c r="N249" s="21"/>
      <c r="O249" s="21"/>
      <c r="P249" s="21"/>
      <c r="Q249" s="21"/>
    </row>
    <row r="250" spans="1:17" s="36" customFormat="1" ht="117.75" customHeight="1" x14ac:dyDescent="0.25">
      <c r="A250" s="9"/>
      <c r="B250" s="187" t="s">
        <v>56</v>
      </c>
      <c r="C250" s="29" t="s">
        <v>354</v>
      </c>
      <c r="D250" s="6" t="s">
        <v>3</v>
      </c>
      <c r="E250" s="16">
        <v>1</v>
      </c>
      <c r="F250" s="125"/>
      <c r="G250" s="139">
        <f t="shared" si="5"/>
        <v>0</v>
      </c>
      <c r="H250" s="119"/>
      <c r="I250" s="62"/>
      <c r="J250" s="119"/>
      <c r="K250" s="119"/>
      <c r="L250" s="1"/>
      <c r="M250" s="1"/>
      <c r="N250" s="5"/>
      <c r="O250" s="5"/>
      <c r="P250" s="5"/>
      <c r="Q250" s="5"/>
    </row>
    <row r="251" spans="1:17" s="37" customFormat="1" ht="40.5" customHeight="1" x14ac:dyDescent="0.25">
      <c r="A251" s="9"/>
      <c r="B251" s="187" t="s">
        <v>57</v>
      </c>
      <c r="C251" s="29" t="s">
        <v>331</v>
      </c>
      <c r="D251" s="6" t="s">
        <v>3</v>
      </c>
      <c r="E251" s="16">
        <v>1</v>
      </c>
      <c r="F251" s="125"/>
      <c r="G251" s="139">
        <f t="shared" si="5"/>
        <v>0</v>
      </c>
      <c r="H251" s="119"/>
      <c r="I251" s="62"/>
      <c r="J251" s="119"/>
      <c r="K251" s="119"/>
      <c r="L251" s="1"/>
      <c r="M251" s="1"/>
      <c r="N251" s="39"/>
      <c r="O251" s="39"/>
      <c r="P251" s="39"/>
      <c r="Q251" s="39"/>
    </row>
    <row r="252" spans="1:17" s="36" customFormat="1" ht="111.75" customHeight="1" x14ac:dyDescent="0.25">
      <c r="A252" s="9"/>
      <c r="B252" s="187" t="s">
        <v>533</v>
      </c>
      <c r="C252" s="29" t="s">
        <v>308</v>
      </c>
      <c r="D252" s="6" t="s">
        <v>3</v>
      </c>
      <c r="E252" s="16">
        <v>1</v>
      </c>
      <c r="F252" s="125"/>
      <c r="G252" s="139">
        <f t="shared" si="5"/>
        <v>0</v>
      </c>
      <c r="H252" s="119"/>
      <c r="I252" s="62"/>
      <c r="J252" s="119"/>
      <c r="K252" s="119"/>
      <c r="L252" s="1"/>
      <c r="M252" s="1"/>
      <c r="N252" s="5"/>
      <c r="O252" s="5"/>
      <c r="P252" s="5"/>
      <c r="Q252" s="5"/>
    </row>
    <row r="253" spans="1:17" s="38" customFormat="1" ht="57.75" customHeight="1" x14ac:dyDescent="0.2">
      <c r="A253" s="9"/>
      <c r="B253" s="187" t="s">
        <v>534</v>
      </c>
      <c r="C253" s="29" t="s">
        <v>226</v>
      </c>
      <c r="D253" s="6" t="s">
        <v>242</v>
      </c>
      <c r="E253" s="16">
        <v>12</v>
      </c>
      <c r="F253" s="125"/>
      <c r="G253" s="139">
        <f t="shared" si="5"/>
        <v>0</v>
      </c>
      <c r="H253" s="119"/>
      <c r="I253" s="62"/>
      <c r="J253" s="119"/>
      <c r="K253" s="119"/>
      <c r="L253" s="1"/>
      <c r="M253" s="1"/>
      <c r="N253" s="40"/>
      <c r="O253" s="40"/>
      <c r="P253" s="40"/>
      <c r="Q253" s="40"/>
    </row>
    <row r="254" spans="1:17" s="38" customFormat="1" ht="68.25" customHeight="1" x14ac:dyDescent="0.2">
      <c r="A254" s="9"/>
      <c r="B254" s="187" t="s">
        <v>535</v>
      </c>
      <c r="C254" s="29" t="s">
        <v>355</v>
      </c>
      <c r="D254" s="6" t="s">
        <v>242</v>
      </c>
      <c r="E254" s="16">
        <v>166</v>
      </c>
      <c r="F254" s="125"/>
      <c r="G254" s="139">
        <f t="shared" si="5"/>
        <v>0</v>
      </c>
      <c r="H254" s="119"/>
      <c r="I254" s="62"/>
      <c r="J254" s="119"/>
      <c r="K254" s="119"/>
      <c r="L254" s="1"/>
      <c r="M254" s="1"/>
      <c r="N254" s="40"/>
      <c r="O254" s="40"/>
      <c r="P254" s="40"/>
      <c r="Q254" s="40"/>
    </row>
    <row r="255" spans="1:17" s="57" customFormat="1" ht="38.25" x14ac:dyDescent="0.2">
      <c r="A255" s="9"/>
      <c r="B255" s="187" t="s">
        <v>536</v>
      </c>
      <c r="C255" s="29" t="s">
        <v>227</v>
      </c>
      <c r="D255" s="10" t="s">
        <v>242</v>
      </c>
      <c r="E255" s="16">
        <v>150</v>
      </c>
      <c r="F255" s="125"/>
      <c r="G255" s="139">
        <f t="shared" si="5"/>
        <v>0</v>
      </c>
      <c r="H255" s="119"/>
      <c r="I255" s="62"/>
      <c r="J255" s="119"/>
      <c r="K255" s="119"/>
      <c r="L255" s="1"/>
      <c r="M255" s="1"/>
      <c r="N255" s="27"/>
      <c r="O255" s="27"/>
      <c r="P255" s="27"/>
      <c r="Q255" s="27"/>
    </row>
    <row r="256" spans="1:17" s="36" customFormat="1" ht="30.75" customHeight="1" x14ac:dyDescent="0.25">
      <c r="A256" s="9"/>
      <c r="B256" s="187" t="s">
        <v>552</v>
      </c>
      <c r="C256" s="76" t="s">
        <v>309</v>
      </c>
      <c r="D256" s="10" t="s">
        <v>242</v>
      </c>
      <c r="E256" s="16">
        <v>47</v>
      </c>
      <c r="F256" s="125"/>
      <c r="G256" s="139">
        <f t="shared" si="5"/>
        <v>0</v>
      </c>
      <c r="H256" s="119"/>
      <c r="I256" s="62"/>
      <c r="J256" s="119"/>
      <c r="K256" s="119"/>
      <c r="L256" s="1"/>
      <c r="M256" s="1"/>
      <c r="N256" s="5"/>
      <c r="O256" s="5"/>
      <c r="P256" s="5"/>
      <c r="Q256" s="5"/>
    </row>
    <row r="257" spans="1:17" s="36" customFormat="1" ht="30" customHeight="1" x14ac:dyDescent="0.25">
      <c r="A257" s="9"/>
      <c r="B257" s="187" t="s">
        <v>537</v>
      </c>
      <c r="C257" s="29" t="s">
        <v>310</v>
      </c>
      <c r="D257" s="10" t="s">
        <v>242</v>
      </c>
      <c r="E257" s="16">
        <v>80</v>
      </c>
      <c r="F257" s="125"/>
      <c r="G257" s="139">
        <f t="shared" si="5"/>
        <v>0</v>
      </c>
      <c r="H257" s="119"/>
      <c r="I257" s="62"/>
      <c r="J257" s="119"/>
      <c r="K257" s="119"/>
      <c r="L257" s="1"/>
      <c r="M257" s="1"/>
      <c r="N257" s="5"/>
      <c r="O257" s="5"/>
      <c r="P257" s="5"/>
      <c r="Q257" s="5"/>
    </row>
    <row r="258" spans="1:17" s="36" customFormat="1" ht="38.25" customHeight="1" x14ac:dyDescent="0.25">
      <c r="A258" s="9"/>
      <c r="B258" s="187" t="s">
        <v>538</v>
      </c>
      <c r="C258" s="29" t="s">
        <v>374</v>
      </c>
      <c r="D258" s="10" t="s">
        <v>3</v>
      </c>
      <c r="E258" s="16">
        <v>12</v>
      </c>
      <c r="F258" s="125"/>
      <c r="G258" s="139">
        <f t="shared" si="5"/>
        <v>0</v>
      </c>
      <c r="H258" s="119"/>
      <c r="I258" s="62"/>
      <c r="J258" s="119"/>
      <c r="K258" s="119"/>
      <c r="L258" s="1"/>
      <c r="M258" s="1"/>
      <c r="N258" s="5"/>
      <c r="O258" s="5"/>
      <c r="P258" s="5"/>
      <c r="Q258" s="5"/>
    </row>
    <row r="259" spans="1:17" s="57" customFormat="1" ht="108" customHeight="1" x14ac:dyDescent="0.2">
      <c r="A259" s="9"/>
      <c r="B259" s="187" t="s">
        <v>539</v>
      </c>
      <c r="C259" s="29" t="s">
        <v>596</v>
      </c>
      <c r="D259" s="10" t="s">
        <v>3</v>
      </c>
      <c r="E259" s="16">
        <v>1</v>
      </c>
      <c r="F259" s="125"/>
      <c r="G259" s="139">
        <f t="shared" si="5"/>
        <v>0</v>
      </c>
      <c r="H259" s="119"/>
      <c r="I259" s="62"/>
      <c r="J259" s="119"/>
      <c r="K259" s="119"/>
      <c r="L259" s="1"/>
      <c r="M259" s="1"/>
      <c r="N259" s="27"/>
      <c r="O259" s="27"/>
      <c r="P259" s="27"/>
      <c r="Q259" s="27"/>
    </row>
    <row r="260" spans="1:17" s="36" customFormat="1" ht="102.75" customHeight="1" x14ac:dyDescent="0.25">
      <c r="A260" s="9"/>
      <c r="B260" s="187" t="s">
        <v>540</v>
      </c>
      <c r="C260" s="29" t="s">
        <v>228</v>
      </c>
      <c r="D260" s="10" t="s">
        <v>3</v>
      </c>
      <c r="E260" s="16">
        <v>12</v>
      </c>
      <c r="F260" s="125"/>
      <c r="G260" s="139">
        <f t="shared" si="5"/>
        <v>0</v>
      </c>
      <c r="H260" s="119"/>
      <c r="I260" s="62"/>
      <c r="J260" s="119"/>
      <c r="K260" s="119"/>
      <c r="L260" s="1"/>
      <c r="M260" s="1"/>
      <c r="N260" s="5"/>
      <c r="O260" s="5"/>
      <c r="P260" s="5"/>
      <c r="Q260" s="5"/>
    </row>
    <row r="261" spans="1:17" s="36" customFormat="1" ht="30.75" customHeight="1" x14ac:dyDescent="0.25">
      <c r="A261" s="9"/>
      <c r="B261" s="187" t="s">
        <v>541</v>
      </c>
      <c r="C261" s="29" t="s">
        <v>401</v>
      </c>
      <c r="D261" s="10" t="s">
        <v>3</v>
      </c>
      <c r="E261" s="16">
        <v>12</v>
      </c>
      <c r="F261" s="125"/>
      <c r="G261" s="139">
        <f t="shared" si="5"/>
        <v>0</v>
      </c>
      <c r="H261" s="119"/>
      <c r="I261" s="62"/>
      <c r="J261" s="119"/>
      <c r="K261" s="119"/>
      <c r="L261" s="1"/>
      <c r="M261" s="1"/>
      <c r="N261" s="5"/>
      <c r="O261" s="5"/>
      <c r="P261" s="5"/>
      <c r="Q261" s="5"/>
    </row>
    <row r="262" spans="1:17" s="57" customFormat="1" ht="51" x14ac:dyDescent="0.2">
      <c r="A262" s="9"/>
      <c r="B262" s="187" t="s">
        <v>542</v>
      </c>
      <c r="C262" s="29" t="s">
        <v>311</v>
      </c>
      <c r="D262" s="10" t="s">
        <v>3</v>
      </c>
      <c r="E262" s="16">
        <v>4</v>
      </c>
      <c r="F262" s="125"/>
      <c r="G262" s="139">
        <f t="shared" si="5"/>
        <v>0</v>
      </c>
      <c r="H262" s="119"/>
      <c r="I262" s="62"/>
      <c r="J262" s="119"/>
      <c r="K262" s="119"/>
      <c r="L262" s="1"/>
      <c r="M262" s="1"/>
      <c r="N262" s="27"/>
      <c r="O262" s="27"/>
      <c r="P262" s="27"/>
      <c r="Q262" s="27"/>
    </row>
    <row r="263" spans="1:17" s="57" customFormat="1" ht="15" customHeight="1" x14ac:dyDescent="0.2">
      <c r="A263" s="9"/>
      <c r="B263" s="187" t="s">
        <v>543</v>
      </c>
      <c r="C263" s="29" t="s">
        <v>90</v>
      </c>
      <c r="D263" s="10" t="s">
        <v>3</v>
      </c>
      <c r="E263" s="16">
        <v>38</v>
      </c>
      <c r="F263" s="125"/>
      <c r="G263" s="139">
        <f t="shared" si="5"/>
        <v>0</v>
      </c>
      <c r="H263" s="119"/>
      <c r="I263" s="62"/>
      <c r="J263" s="119"/>
      <c r="K263" s="119"/>
      <c r="L263" s="1"/>
      <c r="M263" s="1"/>
      <c r="N263" s="27"/>
      <c r="O263" s="27"/>
      <c r="P263" s="27"/>
      <c r="Q263" s="27"/>
    </row>
    <row r="264" spans="1:17" s="57" customFormat="1" ht="15" customHeight="1" x14ac:dyDescent="0.2">
      <c r="A264" s="9"/>
      <c r="B264" s="187" t="s">
        <v>544</v>
      </c>
      <c r="C264" s="29" t="s">
        <v>89</v>
      </c>
      <c r="D264" s="10" t="s">
        <v>242</v>
      </c>
      <c r="E264" s="16">
        <v>30</v>
      </c>
      <c r="F264" s="125"/>
      <c r="G264" s="139">
        <f t="shared" si="5"/>
        <v>0</v>
      </c>
      <c r="H264" s="119"/>
      <c r="I264" s="62"/>
      <c r="J264" s="119"/>
      <c r="K264" s="119"/>
      <c r="L264" s="1"/>
      <c r="M264" s="1"/>
      <c r="N264" s="27"/>
      <c r="O264" s="27"/>
      <c r="P264" s="27"/>
      <c r="Q264" s="27"/>
    </row>
    <row r="265" spans="1:17" s="57" customFormat="1" ht="37.5" customHeight="1" x14ac:dyDescent="0.2">
      <c r="A265" s="9"/>
      <c r="B265" s="187" t="s">
        <v>545</v>
      </c>
      <c r="C265" s="29" t="s">
        <v>229</v>
      </c>
      <c r="D265" s="10" t="s">
        <v>242</v>
      </c>
      <c r="E265" s="16">
        <v>40</v>
      </c>
      <c r="F265" s="125"/>
      <c r="G265" s="139">
        <f t="shared" si="5"/>
        <v>0</v>
      </c>
      <c r="H265" s="119"/>
      <c r="I265" s="62"/>
      <c r="J265" s="119"/>
      <c r="K265" s="119"/>
      <c r="L265" s="1"/>
      <c r="M265" s="1"/>
      <c r="N265" s="27"/>
      <c r="O265" s="27"/>
      <c r="P265" s="27"/>
      <c r="Q265" s="27"/>
    </row>
    <row r="266" spans="1:17" s="57" customFormat="1" ht="18" customHeight="1" x14ac:dyDescent="0.2">
      <c r="A266" s="9"/>
      <c r="B266" s="187"/>
      <c r="C266" s="136" t="s">
        <v>312</v>
      </c>
      <c r="D266" s="10"/>
      <c r="E266" s="16"/>
      <c r="F266" s="125"/>
      <c r="G266" s="139"/>
      <c r="H266" s="119"/>
      <c r="I266" s="62"/>
      <c r="J266" s="119"/>
      <c r="K266" s="119"/>
      <c r="L266" s="1"/>
      <c r="M266" s="1"/>
      <c r="N266" s="27"/>
      <c r="O266" s="27"/>
      <c r="P266" s="27"/>
      <c r="Q266" s="27"/>
    </row>
    <row r="267" spans="1:17" s="36" customFormat="1" ht="25.5" x14ac:dyDescent="0.25">
      <c r="A267" s="9"/>
      <c r="B267" s="187" t="s">
        <v>553</v>
      </c>
      <c r="C267" s="29" t="s">
        <v>230</v>
      </c>
      <c r="D267" s="10" t="s">
        <v>3</v>
      </c>
      <c r="E267" s="16">
        <v>18</v>
      </c>
      <c r="F267" s="125"/>
      <c r="G267" s="139">
        <f>ROUND(E267*F267,2)</f>
        <v>0</v>
      </c>
      <c r="H267" s="119"/>
      <c r="I267" s="62"/>
      <c r="J267" s="119"/>
      <c r="K267" s="119"/>
      <c r="L267" s="1"/>
      <c r="M267" s="1"/>
      <c r="N267" s="5"/>
      <c r="O267" s="5"/>
      <c r="P267" s="5"/>
      <c r="Q267" s="5"/>
    </row>
    <row r="268" spans="1:17" s="36" customFormat="1" ht="53.25" customHeight="1" x14ac:dyDescent="0.25">
      <c r="A268" s="9"/>
      <c r="B268" s="187" t="s">
        <v>546</v>
      </c>
      <c r="C268" s="29" t="s">
        <v>313</v>
      </c>
      <c r="D268" s="10" t="s">
        <v>242</v>
      </c>
      <c r="E268" s="16">
        <v>50</v>
      </c>
      <c r="F268" s="125"/>
      <c r="G268" s="139">
        <f>ROUND(E268*F268,2)</f>
        <v>0</v>
      </c>
      <c r="H268" s="119"/>
      <c r="I268" s="62"/>
      <c r="J268" s="119"/>
      <c r="K268" s="119"/>
      <c r="L268" s="1"/>
      <c r="M268" s="1"/>
      <c r="N268" s="5"/>
      <c r="O268" s="5"/>
      <c r="P268" s="5"/>
      <c r="Q268" s="5"/>
    </row>
    <row r="269" spans="1:17" s="36" customFormat="1" ht="62.25" customHeight="1" x14ac:dyDescent="0.25">
      <c r="A269" s="9"/>
      <c r="B269" s="187" t="s">
        <v>547</v>
      </c>
      <c r="C269" s="29" t="s">
        <v>314</v>
      </c>
      <c r="D269" s="6" t="s">
        <v>3</v>
      </c>
      <c r="E269" s="16">
        <v>3</v>
      </c>
      <c r="F269" s="125"/>
      <c r="G269" s="139">
        <f>ROUND(E269*F269,2)</f>
        <v>0</v>
      </c>
      <c r="H269" s="119"/>
      <c r="I269" s="62"/>
      <c r="J269" s="119"/>
      <c r="K269" s="119"/>
      <c r="L269" s="1"/>
      <c r="M269" s="1"/>
      <c r="N269" s="5"/>
      <c r="O269" s="5"/>
      <c r="P269" s="5"/>
      <c r="Q269" s="5"/>
    </row>
    <row r="270" spans="1:17" s="36" customFormat="1" ht="51" customHeight="1" x14ac:dyDescent="0.25">
      <c r="A270" s="9"/>
      <c r="B270" s="187" t="s">
        <v>548</v>
      </c>
      <c r="C270" s="29" t="s">
        <v>356</v>
      </c>
      <c r="D270" s="6" t="s">
        <v>242</v>
      </c>
      <c r="E270" s="16">
        <v>290</v>
      </c>
      <c r="F270" s="125"/>
      <c r="G270" s="139">
        <f>ROUND(E270*F270,2)</f>
        <v>0</v>
      </c>
      <c r="H270" s="119"/>
      <c r="I270" s="62"/>
      <c r="J270" s="119"/>
      <c r="K270" s="119"/>
      <c r="L270" s="1"/>
      <c r="M270" s="1"/>
      <c r="N270" s="5"/>
      <c r="O270" s="5"/>
      <c r="P270" s="5"/>
      <c r="Q270" s="5"/>
    </row>
    <row r="271" spans="1:17" s="36" customFormat="1" ht="38.25" x14ac:dyDescent="0.25">
      <c r="A271" s="9"/>
      <c r="B271" s="187" t="s">
        <v>549</v>
      </c>
      <c r="C271" s="29" t="s">
        <v>96</v>
      </c>
      <c r="D271" s="6" t="s">
        <v>242</v>
      </c>
      <c r="E271" s="16">
        <v>40</v>
      </c>
      <c r="F271" s="125"/>
      <c r="G271" s="139">
        <f>ROUND(E271*F271,2)</f>
        <v>0</v>
      </c>
      <c r="H271" s="119"/>
      <c r="I271" s="62"/>
      <c r="J271" s="119"/>
      <c r="K271" s="119"/>
      <c r="L271" s="1"/>
      <c r="M271" s="1"/>
      <c r="N271" s="5"/>
      <c r="O271" s="5"/>
      <c r="P271" s="5"/>
      <c r="Q271" s="5"/>
    </row>
    <row r="272" spans="1:17" s="35" customFormat="1" ht="18" customHeight="1" x14ac:dyDescent="0.25">
      <c r="A272" s="9"/>
      <c r="B272" s="187">
        <v>0</v>
      </c>
      <c r="C272" s="136" t="s">
        <v>315</v>
      </c>
      <c r="D272" s="31"/>
      <c r="E272" s="32"/>
      <c r="F272" s="129"/>
      <c r="G272" s="139"/>
      <c r="H272" s="119"/>
      <c r="I272" s="62"/>
      <c r="J272" s="119"/>
      <c r="K272" s="119"/>
      <c r="L272" s="1"/>
      <c r="M272" s="1"/>
      <c r="N272" s="21"/>
      <c r="O272" s="21"/>
      <c r="P272" s="21"/>
      <c r="Q272" s="21"/>
    </row>
    <row r="273" spans="1:17" s="35" customFormat="1" ht="25.5" customHeight="1" x14ac:dyDescent="0.25">
      <c r="A273" s="9"/>
      <c r="B273" s="187" t="s">
        <v>550</v>
      </c>
      <c r="C273" s="29" t="s">
        <v>89</v>
      </c>
      <c r="D273" s="31" t="s">
        <v>242</v>
      </c>
      <c r="E273" s="32">
        <v>40</v>
      </c>
      <c r="F273" s="129"/>
      <c r="G273" s="139">
        <f>ROUND(E273*F273,2)</f>
        <v>0</v>
      </c>
      <c r="H273" s="119"/>
      <c r="I273" s="62"/>
      <c r="J273" s="119"/>
      <c r="K273" s="119"/>
      <c r="L273" s="1"/>
      <c r="M273" s="1"/>
      <c r="N273" s="21"/>
      <c r="O273" s="21"/>
      <c r="P273" s="21"/>
      <c r="Q273" s="21"/>
    </row>
    <row r="274" spans="1:17" s="36" customFormat="1" ht="19.5" customHeight="1" x14ac:dyDescent="0.25">
      <c r="A274" s="9"/>
      <c r="B274" s="187" t="s">
        <v>551</v>
      </c>
      <c r="C274" s="29" t="s">
        <v>316</v>
      </c>
      <c r="D274" s="10" t="s">
        <v>242</v>
      </c>
      <c r="E274" s="16">
        <v>60</v>
      </c>
      <c r="F274" s="125"/>
      <c r="G274" s="139">
        <f>ROUND(E274*F274,2)</f>
        <v>0</v>
      </c>
      <c r="H274" s="119"/>
      <c r="I274" s="62"/>
      <c r="J274" s="119"/>
      <c r="K274" s="119"/>
      <c r="L274" s="1"/>
      <c r="M274" s="1"/>
      <c r="N274" s="5"/>
      <c r="O274" s="5"/>
      <c r="P274" s="5"/>
      <c r="Q274" s="5"/>
    </row>
    <row r="275" spans="1:17" s="58" customFormat="1" ht="33" customHeight="1" x14ac:dyDescent="0.2">
      <c r="A275" s="9"/>
      <c r="B275" s="190">
        <v>6.2</v>
      </c>
      <c r="C275" s="186" t="s">
        <v>317</v>
      </c>
      <c r="D275" s="31"/>
      <c r="E275" s="32"/>
      <c r="F275" s="129"/>
      <c r="G275" s="139"/>
      <c r="H275" s="119"/>
      <c r="I275" s="62"/>
      <c r="J275" s="119"/>
      <c r="K275" s="119"/>
      <c r="L275" s="1"/>
      <c r="M275" s="1"/>
      <c r="N275" s="13"/>
      <c r="O275" s="13"/>
      <c r="P275" s="13"/>
      <c r="Q275" s="13"/>
    </row>
    <row r="276" spans="1:17" s="36" customFormat="1" ht="15.75" customHeight="1" x14ac:dyDescent="0.25">
      <c r="A276" s="9"/>
      <c r="B276" s="187"/>
      <c r="C276" s="136" t="s">
        <v>91</v>
      </c>
      <c r="D276" s="10"/>
      <c r="E276" s="16"/>
      <c r="F276" s="125"/>
      <c r="G276" s="139"/>
      <c r="H276" s="119"/>
      <c r="I276" s="62"/>
      <c r="J276" s="119"/>
      <c r="K276" s="119"/>
      <c r="L276" s="1"/>
      <c r="M276" s="1"/>
      <c r="N276" s="5"/>
      <c r="O276" s="5"/>
      <c r="P276" s="5"/>
      <c r="Q276" s="5"/>
    </row>
    <row r="277" spans="1:17" s="36" customFormat="1" ht="30.75" customHeight="1" x14ac:dyDescent="0.25">
      <c r="A277" s="9"/>
      <c r="B277" s="187" t="s">
        <v>58</v>
      </c>
      <c r="C277" s="29" t="s">
        <v>92</v>
      </c>
      <c r="D277" s="10" t="s">
        <v>3</v>
      </c>
      <c r="E277" s="16">
        <v>3</v>
      </c>
      <c r="F277" s="125"/>
      <c r="G277" s="139">
        <f>ROUND(E277*F277,2)</f>
        <v>0</v>
      </c>
      <c r="H277" s="119"/>
      <c r="I277" s="62"/>
      <c r="J277" s="119"/>
      <c r="K277" s="119"/>
      <c r="L277" s="1"/>
      <c r="M277" s="1"/>
      <c r="N277" s="5"/>
      <c r="O277" s="5"/>
      <c r="P277" s="5"/>
      <c r="Q277" s="5"/>
    </row>
    <row r="278" spans="1:17" s="36" customFormat="1" ht="15.75" customHeight="1" x14ac:dyDescent="0.25">
      <c r="A278" s="9"/>
      <c r="B278" s="187"/>
      <c r="C278" s="136" t="s">
        <v>93</v>
      </c>
      <c r="D278" s="10"/>
      <c r="E278" s="16"/>
      <c r="F278" s="125"/>
      <c r="G278" s="139"/>
      <c r="H278" s="119"/>
      <c r="I278" s="62"/>
      <c r="J278" s="119"/>
      <c r="K278" s="119"/>
      <c r="L278" s="1"/>
      <c r="M278" s="1"/>
      <c r="N278" s="5"/>
      <c r="O278" s="5"/>
      <c r="P278" s="5"/>
      <c r="Q278" s="5"/>
    </row>
    <row r="279" spans="1:17" s="35" customFormat="1" ht="51" x14ac:dyDescent="0.25">
      <c r="A279" s="9"/>
      <c r="B279" s="187" t="s">
        <v>159</v>
      </c>
      <c r="C279" s="29" t="s">
        <v>94</v>
      </c>
      <c r="D279" s="31" t="s">
        <v>3</v>
      </c>
      <c r="E279" s="32">
        <v>12</v>
      </c>
      <c r="F279" s="129"/>
      <c r="G279" s="139">
        <f>ROUND(E279*F279,2)</f>
        <v>0</v>
      </c>
      <c r="H279" s="119"/>
      <c r="I279" s="62"/>
      <c r="J279" s="119"/>
      <c r="K279" s="119"/>
      <c r="L279" s="1"/>
      <c r="M279" s="1"/>
      <c r="N279" s="21"/>
      <c r="O279" s="21"/>
      <c r="P279" s="21"/>
      <c r="Q279" s="21"/>
    </row>
    <row r="280" spans="1:17" s="36" customFormat="1" ht="51" x14ac:dyDescent="0.25">
      <c r="A280" s="9"/>
      <c r="B280" s="187" t="s">
        <v>160</v>
      </c>
      <c r="C280" s="29" t="s">
        <v>95</v>
      </c>
      <c r="D280" s="10" t="s">
        <v>3</v>
      </c>
      <c r="E280" s="16">
        <v>3</v>
      </c>
      <c r="F280" s="125"/>
      <c r="G280" s="139">
        <f>ROUND(E280*F280,2)</f>
        <v>0</v>
      </c>
      <c r="H280" s="119"/>
      <c r="I280" s="62"/>
      <c r="J280" s="119"/>
      <c r="K280" s="119"/>
      <c r="L280" s="1"/>
      <c r="M280" s="1"/>
      <c r="N280" s="5"/>
      <c r="O280" s="5"/>
      <c r="P280" s="5"/>
      <c r="Q280" s="5"/>
    </row>
    <row r="281" spans="1:17" s="36" customFormat="1" ht="25.5" x14ac:dyDescent="0.25">
      <c r="A281" s="9"/>
      <c r="B281" s="187"/>
      <c r="C281" s="136" t="s">
        <v>332</v>
      </c>
      <c r="D281" s="10"/>
      <c r="E281" s="16"/>
      <c r="F281" s="125"/>
      <c r="G281" s="139"/>
      <c r="H281" s="119"/>
      <c r="I281" s="62"/>
      <c r="J281" s="119"/>
      <c r="K281" s="119"/>
      <c r="L281" s="1"/>
      <c r="M281" s="1"/>
      <c r="N281" s="5"/>
      <c r="O281" s="5"/>
      <c r="P281" s="5"/>
      <c r="Q281" s="5"/>
    </row>
    <row r="282" spans="1:17" s="36" customFormat="1" ht="38.25" x14ac:dyDescent="0.25">
      <c r="A282" s="9"/>
      <c r="B282" s="187"/>
      <c r="C282" s="136" t="s">
        <v>97</v>
      </c>
      <c r="D282" s="10"/>
      <c r="E282" s="16"/>
      <c r="F282" s="125"/>
      <c r="G282" s="139"/>
      <c r="H282" s="119"/>
      <c r="I282" s="62"/>
      <c r="J282" s="119"/>
      <c r="K282" s="119"/>
      <c r="L282" s="1"/>
      <c r="M282" s="1"/>
      <c r="N282" s="5"/>
      <c r="O282" s="5"/>
      <c r="P282" s="5"/>
      <c r="Q282" s="5"/>
    </row>
    <row r="283" spans="1:17" s="36" customFormat="1" ht="25.5" x14ac:dyDescent="0.25">
      <c r="A283" s="9"/>
      <c r="B283" s="187" t="s">
        <v>161</v>
      </c>
      <c r="C283" s="29" t="s">
        <v>357</v>
      </c>
      <c r="D283" s="10" t="s">
        <v>411</v>
      </c>
      <c r="E283" s="16">
        <v>3</v>
      </c>
      <c r="F283" s="125"/>
      <c r="G283" s="139">
        <f>ROUND(E283*F283,2)</f>
        <v>0</v>
      </c>
      <c r="H283" s="119"/>
      <c r="I283" s="62"/>
      <c r="J283" s="119"/>
      <c r="K283" s="119"/>
      <c r="L283" s="1"/>
      <c r="M283" s="1"/>
      <c r="N283" s="5"/>
      <c r="O283" s="5"/>
      <c r="P283" s="5"/>
      <c r="Q283" s="5"/>
    </row>
    <row r="284" spans="1:17" s="36" customFormat="1" ht="28.5" customHeight="1" x14ac:dyDescent="0.25">
      <c r="A284" s="9"/>
      <c r="B284" s="187" t="s">
        <v>554</v>
      </c>
      <c r="C284" s="29" t="s">
        <v>358</v>
      </c>
      <c r="D284" s="10" t="s">
        <v>411</v>
      </c>
      <c r="E284" s="16">
        <v>1</v>
      </c>
      <c r="F284" s="125"/>
      <c r="G284" s="139">
        <f>ROUND(E284*F284,2)</f>
        <v>0</v>
      </c>
      <c r="H284" s="119"/>
      <c r="I284" s="62"/>
      <c r="J284" s="119"/>
      <c r="K284" s="119"/>
      <c r="L284" s="1"/>
      <c r="M284" s="1"/>
      <c r="N284" s="5"/>
      <c r="O284" s="5"/>
      <c r="P284" s="5"/>
      <c r="Q284" s="5"/>
    </row>
    <row r="285" spans="1:17" s="36" customFormat="1" ht="51" x14ac:dyDescent="0.25">
      <c r="A285" s="9"/>
      <c r="B285" s="187" t="s">
        <v>555</v>
      </c>
      <c r="C285" s="29" t="s">
        <v>318</v>
      </c>
      <c r="D285" s="10" t="s">
        <v>3</v>
      </c>
      <c r="E285" s="16">
        <v>5</v>
      </c>
      <c r="F285" s="125"/>
      <c r="G285" s="139">
        <f>ROUND(E285*F285,2)</f>
        <v>0</v>
      </c>
      <c r="H285" s="119"/>
      <c r="I285" s="62"/>
      <c r="J285" s="119"/>
      <c r="K285" s="119"/>
      <c r="L285" s="1"/>
      <c r="M285" s="1"/>
      <c r="N285" s="5"/>
      <c r="O285" s="5"/>
      <c r="P285" s="5"/>
      <c r="Q285" s="5"/>
    </row>
    <row r="286" spans="1:17" s="57" customFormat="1" ht="51" x14ac:dyDescent="0.2">
      <c r="A286" s="9"/>
      <c r="B286" s="187" t="s">
        <v>556</v>
      </c>
      <c r="C286" s="29" t="s">
        <v>319</v>
      </c>
      <c r="D286" s="10" t="s">
        <v>3</v>
      </c>
      <c r="E286" s="16">
        <v>4</v>
      </c>
      <c r="F286" s="125"/>
      <c r="G286" s="139">
        <f>ROUND(E286*F286,2)</f>
        <v>0</v>
      </c>
      <c r="H286" s="119"/>
      <c r="I286" s="62"/>
      <c r="J286" s="119"/>
      <c r="K286" s="119"/>
      <c r="L286" s="1"/>
      <c r="M286" s="1"/>
      <c r="N286" s="27"/>
      <c r="O286" s="27"/>
      <c r="P286" s="27"/>
      <c r="Q286" s="27"/>
    </row>
    <row r="287" spans="1:17" s="36" customFormat="1" ht="38.25" x14ac:dyDescent="0.25">
      <c r="A287" s="9"/>
      <c r="B287" s="187" t="s">
        <v>568</v>
      </c>
      <c r="C287" s="29" t="s">
        <v>98</v>
      </c>
      <c r="D287" s="10" t="s">
        <v>3</v>
      </c>
      <c r="E287" s="16">
        <v>3</v>
      </c>
      <c r="F287" s="125"/>
      <c r="G287" s="139">
        <f>ROUND(E287*F287,2)</f>
        <v>0</v>
      </c>
      <c r="H287" s="119"/>
      <c r="I287" s="62"/>
      <c r="J287" s="119"/>
      <c r="K287" s="119"/>
      <c r="L287" s="1"/>
      <c r="M287" s="1"/>
      <c r="N287" s="5"/>
      <c r="O287" s="5"/>
      <c r="P287" s="5"/>
      <c r="Q287" s="5"/>
    </row>
    <row r="288" spans="1:17" s="36" customFormat="1" ht="15.75" customHeight="1" x14ac:dyDescent="0.25">
      <c r="A288" s="9"/>
      <c r="B288" s="187"/>
      <c r="C288" s="136" t="s">
        <v>320</v>
      </c>
      <c r="D288" s="10"/>
      <c r="E288" s="16"/>
      <c r="F288" s="125"/>
      <c r="G288" s="139"/>
      <c r="H288" s="119"/>
      <c r="I288" s="62"/>
      <c r="J288" s="119"/>
      <c r="K288" s="119"/>
      <c r="L288" s="1"/>
      <c r="M288" s="1"/>
      <c r="N288" s="5"/>
      <c r="O288" s="5"/>
      <c r="P288" s="5"/>
      <c r="Q288" s="5"/>
    </row>
    <row r="289" spans="1:17" s="36" customFormat="1" ht="43.5" customHeight="1" x14ac:dyDescent="0.25">
      <c r="A289" s="9"/>
      <c r="B289" s="187" t="s">
        <v>557</v>
      </c>
      <c r="C289" s="29" t="s">
        <v>359</v>
      </c>
      <c r="D289" s="10" t="s">
        <v>3</v>
      </c>
      <c r="E289" s="16">
        <v>29</v>
      </c>
      <c r="F289" s="125"/>
      <c r="G289" s="139">
        <f>ROUND(E289*F289,2)</f>
        <v>0</v>
      </c>
      <c r="H289" s="119"/>
      <c r="I289" s="62"/>
      <c r="J289" s="119"/>
      <c r="K289" s="119"/>
      <c r="L289" s="1"/>
      <c r="M289" s="1"/>
      <c r="N289" s="5"/>
      <c r="O289" s="5"/>
      <c r="P289" s="5"/>
      <c r="Q289" s="5"/>
    </row>
    <row r="290" spans="1:17" s="36" customFormat="1" ht="38.25" x14ac:dyDescent="0.25">
      <c r="A290" s="9"/>
      <c r="B290" s="187" t="s">
        <v>558</v>
      </c>
      <c r="C290" s="29" t="s">
        <v>321</v>
      </c>
      <c r="D290" s="10" t="s">
        <v>3</v>
      </c>
      <c r="E290" s="16">
        <v>2</v>
      </c>
      <c r="F290" s="125"/>
      <c r="G290" s="139">
        <f>ROUND(E290*F290,2)</f>
        <v>0</v>
      </c>
      <c r="H290" s="119"/>
      <c r="I290" s="62"/>
      <c r="J290" s="119"/>
      <c r="K290" s="119"/>
      <c r="L290" s="1"/>
      <c r="M290" s="1"/>
      <c r="N290" s="5"/>
      <c r="O290" s="5"/>
      <c r="P290" s="5"/>
      <c r="Q290" s="5"/>
    </row>
    <row r="291" spans="1:17" s="36" customFormat="1" ht="38.25" x14ac:dyDescent="0.25">
      <c r="A291" s="9"/>
      <c r="B291" s="187" t="s">
        <v>559</v>
      </c>
      <c r="C291" s="29" t="s">
        <v>322</v>
      </c>
      <c r="D291" s="10" t="s">
        <v>3</v>
      </c>
      <c r="E291" s="16">
        <v>20</v>
      </c>
      <c r="F291" s="125"/>
      <c r="G291" s="139">
        <f>ROUND(E291*F291,2)</f>
        <v>0</v>
      </c>
      <c r="H291" s="119"/>
      <c r="I291" s="62"/>
      <c r="J291" s="119"/>
      <c r="K291" s="119"/>
      <c r="L291" s="1"/>
      <c r="M291" s="1"/>
      <c r="N291" s="5"/>
      <c r="O291" s="5"/>
      <c r="P291" s="5"/>
      <c r="Q291" s="5"/>
    </row>
    <row r="292" spans="1:17" s="36" customFormat="1" ht="25.5" x14ac:dyDescent="0.25">
      <c r="A292" s="9"/>
      <c r="B292" s="187" t="s">
        <v>560</v>
      </c>
      <c r="C292" s="29" t="s">
        <v>231</v>
      </c>
      <c r="D292" s="10" t="s">
        <v>3</v>
      </c>
      <c r="E292" s="16">
        <v>5</v>
      </c>
      <c r="F292" s="125"/>
      <c r="G292" s="139">
        <f>ROUND(E292*F292,2)</f>
        <v>0</v>
      </c>
      <c r="H292" s="119"/>
      <c r="I292" s="62"/>
      <c r="J292" s="119"/>
      <c r="K292" s="119"/>
      <c r="L292" s="1"/>
      <c r="M292" s="1"/>
      <c r="N292" s="5"/>
      <c r="O292" s="5"/>
      <c r="P292" s="5"/>
      <c r="Q292" s="5"/>
    </row>
    <row r="293" spans="1:17" s="36" customFormat="1" ht="76.5" x14ac:dyDescent="0.25">
      <c r="A293" s="9"/>
      <c r="B293" s="187" t="s">
        <v>561</v>
      </c>
      <c r="C293" s="29" t="s">
        <v>323</v>
      </c>
      <c r="D293" s="10" t="s">
        <v>3</v>
      </c>
      <c r="E293" s="16">
        <v>1</v>
      </c>
      <c r="F293" s="125"/>
      <c r="G293" s="139">
        <f>ROUND(E293*F293,2)</f>
        <v>0</v>
      </c>
      <c r="H293" s="119"/>
      <c r="I293" s="62"/>
      <c r="J293" s="119"/>
      <c r="K293" s="119"/>
      <c r="L293" s="1"/>
      <c r="M293" s="1"/>
      <c r="N293" s="5"/>
      <c r="O293" s="5"/>
      <c r="P293" s="5"/>
      <c r="Q293" s="5"/>
    </row>
    <row r="294" spans="1:17" s="35" customFormat="1" ht="15.75" customHeight="1" x14ac:dyDescent="0.25">
      <c r="A294" s="9"/>
      <c r="B294" s="190"/>
      <c r="C294" s="136" t="s">
        <v>99</v>
      </c>
      <c r="D294" s="31"/>
      <c r="E294" s="32"/>
      <c r="F294" s="129"/>
      <c r="G294" s="139"/>
      <c r="H294" s="119"/>
      <c r="I294" s="62"/>
      <c r="J294" s="119"/>
      <c r="K294" s="119"/>
      <c r="L294" s="1"/>
      <c r="M294" s="1"/>
      <c r="N294" s="21"/>
      <c r="O294" s="21"/>
      <c r="P294" s="21"/>
      <c r="Q294" s="21"/>
    </row>
    <row r="295" spans="1:17" s="36" customFormat="1" ht="38.25" x14ac:dyDescent="0.25">
      <c r="A295" s="9"/>
      <c r="B295" s="187" t="s">
        <v>562</v>
      </c>
      <c r="C295" s="29" t="s">
        <v>374</v>
      </c>
      <c r="D295" s="10" t="s">
        <v>3</v>
      </c>
      <c r="E295" s="16">
        <v>8</v>
      </c>
      <c r="F295" s="125"/>
      <c r="G295" s="139">
        <f t="shared" ref="G295:G300" si="6">ROUND(E295*F295,2)</f>
        <v>0</v>
      </c>
      <c r="H295" s="119"/>
      <c r="I295" s="62"/>
      <c r="J295" s="119"/>
      <c r="K295" s="119"/>
      <c r="L295" s="1"/>
      <c r="M295" s="1"/>
      <c r="N295" s="5"/>
      <c r="O295" s="5"/>
      <c r="P295" s="5"/>
      <c r="Q295" s="5"/>
    </row>
    <row r="296" spans="1:17" s="57" customFormat="1" ht="38.25" x14ac:dyDescent="0.2">
      <c r="A296" s="9"/>
      <c r="B296" s="187" t="s">
        <v>563</v>
      </c>
      <c r="C296" s="29" t="s">
        <v>100</v>
      </c>
      <c r="D296" s="10" t="s">
        <v>3</v>
      </c>
      <c r="E296" s="16">
        <v>2</v>
      </c>
      <c r="F296" s="125"/>
      <c r="G296" s="139">
        <f t="shared" si="6"/>
        <v>0</v>
      </c>
      <c r="H296" s="119"/>
      <c r="I296" s="62"/>
      <c r="J296" s="119"/>
      <c r="K296" s="119"/>
      <c r="L296" s="1"/>
      <c r="M296" s="1"/>
      <c r="N296" s="27"/>
      <c r="O296" s="27"/>
      <c r="P296" s="27"/>
      <c r="Q296" s="27"/>
    </row>
    <row r="297" spans="1:17" s="36" customFormat="1" ht="40.5" customHeight="1" x14ac:dyDescent="0.25">
      <c r="A297" s="9"/>
      <c r="B297" s="187" t="s">
        <v>564</v>
      </c>
      <c r="C297" s="29" t="s">
        <v>232</v>
      </c>
      <c r="D297" s="10" t="s">
        <v>3</v>
      </c>
      <c r="E297" s="16">
        <v>8</v>
      </c>
      <c r="F297" s="125"/>
      <c r="G297" s="139">
        <f t="shared" si="6"/>
        <v>0</v>
      </c>
      <c r="H297" s="119"/>
      <c r="I297" s="62"/>
      <c r="J297" s="119"/>
      <c r="K297" s="119"/>
      <c r="L297" s="1"/>
      <c r="M297" s="1"/>
      <c r="N297" s="5"/>
      <c r="O297" s="5"/>
      <c r="P297" s="5"/>
      <c r="Q297" s="5"/>
    </row>
    <row r="298" spans="1:17" s="36" customFormat="1" ht="38.25" x14ac:dyDescent="0.25">
      <c r="A298" s="9"/>
      <c r="B298" s="187" t="s">
        <v>565</v>
      </c>
      <c r="C298" s="29" t="s">
        <v>360</v>
      </c>
      <c r="D298" s="10" t="s">
        <v>3</v>
      </c>
      <c r="E298" s="16">
        <v>2</v>
      </c>
      <c r="F298" s="125"/>
      <c r="G298" s="139">
        <f t="shared" si="6"/>
        <v>0</v>
      </c>
      <c r="H298" s="119"/>
      <c r="I298" s="62"/>
      <c r="J298" s="119"/>
      <c r="K298" s="119"/>
      <c r="L298" s="1"/>
      <c r="M298" s="1"/>
      <c r="N298" s="5"/>
      <c r="O298" s="5"/>
      <c r="P298" s="5"/>
      <c r="Q298" s="5"/>
    </row>
    <row r="299" spans="1:17" s="36" customFormat="1" ht="51" x14ac:dyDescent="0.25">
      <c r="A299" s="9"/>
      <c r="B299" s="187" t="s">
        <v>569</v>
      </c>
      <c r="C299" s="29" t="s">
        <v>361</v>
      </c>
      <c r="D299" s="10" t="s">
        <v>3</v>
      </c>
      <c r="E299" s="16">
        <v>2</v>
      </c>
      <c r="F299" s="125"/>
      <c r="G299" s="139">
        <f t="shared" si="6"/>
        <v>0</v>
      </c>
      <c r="H299" s="119"/>
      <c r="I299" s="62"/>
      <c r="J299" s="119"/>
      <c r="K299" s="119"/>
      <c r="L299" s="1"/>
      <c r="M299" s="1"/>
      <c r="N299" s="5"/>
      <c r="O299" s="5"/>
      <c r="P299" s="5"/>
      <c r="Q299" s="5"/>
    </row>
    <row r="300" spans="1:17" s="27" customFormat="1" ht="25.5" x14ac:dyDescent="0.2">
      <c r="A300" s="9"/>
      <c r="B300" s="187" t="s">
        <v>570</v>
      </c>
      <c r="C300" s="29" t="s">
        <v>233</v>
      </c>
      <c r="D300" s="10" t="s">
        <v>3</v>
      </c>
      <c r="E300" s="16">
        <v>30</v>
      </c>
      <c r="F300" s="125"/>
      <c r="G300" s="139">
        <f t="shared" si="6"/>
        <v>0</v>
      </c>
      <c r="H300" s="119"/>
      <c r="I300" s="155"/>
      <c r="J300" s="119"/>
      <c r="K300" s="119"/>
      <c r="L300" s="1"/>
      <c r="M300" s="1"/>
    </row>
    <row r="301" spans="1:17" s="35" customFormat="1" ht="15.75" customHeight="1" x14ac:dyDescent="0.25">
      <c r="A301" s="9"/>
      <c r="B301" s="190">
        <v>6.3</v>
      </c>
      <c r="C301" s="186" t="s">
        <v>324</v>
      </c>
      <c r="D301" s="31"/>
      <c r="E301" s="32"/>
      <c r="F301" s="129"/>
      <c r="G301" s="139"/>
      <c r="H301" s="119"/>
      <c r="I301" s="62"/>
      <c r="J301" s="119"/>
      <c r="K301" s="119"/>
      <c r="L301" s="1"/>
      <c r="M301" s="1"/>
      <c r="N301" s="21"/>
      <c r="O301" s="21"/>
      <c r="P301" s="21"/>
      <c r="Q301" s="21"/>
    </row>
    <row r="302" spans="1:17" s="36" customFormat="1" ht="50.25" customHeight="1" x14ac:dyDescent="0.25">
      <c r="A302" s="9"/>
      <c r="B302" s="187" t="s">
        <v>59</v>
      </c>
      <c r="C302" s="29" t="s">
        <v>325</v>
      </c>
      <c r="D302" s="10" t="s">
        <v>3</v>
      </c>
      <c r="E302" s="16">
        <v>3</v>
      </c>
      <c r="F302" s="125"/>
      <c r="G302" s="139">
        <f>ROUND(E302*F302,2)</f>
        <v>0</v>
      </c>
      <c r="H302" s="119"/>
      <c r="I302" s="62"/>
      <c r="J302" s="119"/>
      <c r="K302" s="119"/>
      <c r="L302" s="1"/>
      <c r="M302" s="1"/>
      <c r="N302" s="5"/>
      <c r="O302" s="5"/>
      <c r="P302" s="5"/>
      <c r="Q302" s="5"/>
    </row>
    <row r="303" spans="1:17" s="35" customFormat="1" ht="25.5" x14ac:dyDescent="0.25">
      <c r="A303" s="9"/>
      <c r="B303" s="190">
        <v>6.4</v>
      </c>
      <c r="C303" s="186" t="s">
        <v>326</v>
      </c>
      <c r="D303" s="31"/>
      <c r="E303" s="32"/>
      <c r="F303" s="129"/>
      <c r="G303" s="139"/>
      <c r="H303" s="119"/>
      <c r="I303" s="62"/>
      <c r="J303" s="119"/>
      <c r="K303" s="119"/>
      <c r="L303" s="1"/>
      <c r="M303" s="1"/>
      <c r="N303" s="21"/>
      <c r="O303" s="21"/>
      <c r="P303" s="21"/>
      <c r="Q303" s="21"/>
    </row>
    <row r="304" spans="1:17" s="36" customFormat="1" ht="38.25" x14ac:dyDescent="0.25">
      <c r="A304" s="9"/>
      <c r="B304" s="187" t="s">
        <v>162</v>
      </c>
      <c r="C304" s="53" t="s">
        <v>333</v>
      </c>
      <c r="D304" s="10" t="s">
        <v>411</v>
      </c>
      <c r="E304" s="16">
        <v>4</v>
      </c>
      <c r="F304" s="122"/>
      <c r="G304" s="139">
        <f>ROUND(E304*F304,2)</f>
        <v>0</v>
      </c>
      <c r="H304" s="119"/>
      <c r="I304" s="62"/>
      <c r="J304" s="119"/>
      <c r="K304" s="119"/>
      <c r="L304" s="1"/>
      <c r="M304" s="1"/>
      <c r="N304" s="5"/>
      <c r="O304" s="5"/>
      <c r="P304" s="5"/>
      <c r="Q304" s="5"/>
    </row>
    <row r="305" spans="1:17" s="36" customFormat="1" ht="25.5" x14ac:dyDescent="0.25">
      <c r="A305" s="9"/>
      <c r="B305" s="187" t="s">
        <v>182</v>
      </c>
      <c r="C305" s="29" t="s">
        <v>234</v>
      </c>
      <c r="D305" s="10" t="s">
        <v>3</v>
      </c>
      <c r="E305" s="16">
        <v>1</v>
      </c>
      <c r="F305" s="125"/>
      <c r="G305" s="139">
        <f>ROUND(E305*F305,2)</f>
        <v>0</v>
      </c>
      <c r="H305" s="119"/>
      <c r="I305" s="62"/>
      <c r="J305" s="119"/>
      <c r="K305" s="119"/>
      <c r="L305" s="1"/>
      <c r="M305" s="1"/>
      <c r="N305" s="5"/>
      <c r="O305" s="5"/>
      <c r="P305" s="5"/>
      <c r="Q305" s="5"/>
    </row>
    <row r="306" spans="1:17" s="36" customFormat="1" ht="25.5" x14ac:dyDescent="0.25">
      <c r="A306" s="9"/>
      <c r="B306" s="187" t="s">
        <v>566</v>
      </c>
      <c r="C306" s="29" t="s">
        <v>327</v>
      </c>
      <c r="D306" s="10" t="s">
        <v>3</v>
      </c>
      <c r="E306" s="16">
        <v>4</v>
      </c>
      <c r="F306" s="125"/>
      <c r="G306" s="139">
        <f>ROUND(E306*F306,2)</f>
        <v>0</v>
      </c>
      <c r="H306" s="119"/>
      <c r="I306" s="62"/>
      <c r="J306" s="119"/>
      <c r="K306" s="119"/>
      <c r="L306" s="1"/>
      <c r="M306" s="1"/>
      <c r="N306" s="5"/>
      <c r="O306" s="5"/>
      <c r="P306" s="5"/>
      <c r="Q306" s="5"/>
    </row>
    <row r="307" spans="1:17" s="35" customFormat="1" ht="15.75" customHeight="1" x14ac:dyDescent="0.25">
      <c r="A307" s="9"/>
      <c r="B307" s="190">
        <v>6.5</v>
      </c>
      <c r="C307" s="186" t="s">
        <v>101</v>
      </c>
      <c r="D307" s="31"/>
      <c r="E307" s="32"/>
      <c r="F307" s="129"/>
      <c r="G307" s="139"/>
      <c r="H307" s="119"/>
      <c r="I307" s="62"/>
      <c r="J307" s="119"/>
      <c r="K307" s="119"/>
      <c r="L307" s="1"/>
      <c r="M307" s="1"/>
      <c r="N307" s="21"/>
      <c r="O307" s="21"/>
      <c r="P307" s="21"/>
      <c r="Q307" s="21"/>
    </row>
    <row r="308" spans="1:17" s="36" customFormat="1" ht="15.75" customHeight="1" x14ac:dyDescent="0.25">
      <c r="A308" s="9"/>
      <c r="B308" s="187" t="s">
        <v>163</v>
      </c>
      <c r="C308" s="29" t="s">
        <v>102</v>
      </c>
      <c r="D308" s="10" t="s">
        <v>3</v>
      </c>
      <c r="E308" s="16">
        <v>1</v>
      </c>
      <c r="F308" s="125"/>
      <c r="G308" s="139">
        <f>ROUND(E308*F308,2)</f>
        <v>0</v>
      </c>
      <c r="H308" s="119"/>
      <c r="I308" s="62"/>
      <c r="J308" s="119"/>
      <c r="K308" s="119"/>
      <c r="L308" s="1"/>
      <c r="M308" s="1"/>
      <c r="N308" s="5"/>
      <c r="O308" s="5"/>
      <c r="P308" s="5"/>
      <c r="Q308" s="5"/>
    </row>
    <row r="309" spans="1:17" s="36" customFormat="1" ht="15.75" customHeight="1" x14ac:dyDescent="0.25">
      <c r="A309" s="9"/>
      <c r="B309" s="187" t="s">
        <v>164</v>
      </c>
      <c r="C309" s="29" t="s">
        <v>248</v>
      </c>
      <c r="D309" s="10" t="s">
        <v>3</v>
      </c>
      <c r="E309" s="16">
        <v>1</v>
      </c>
      <c r="F309" s="125"/>
      <c r="G309" s="139">
        <f>ROUND(E309*F309,2)</f>
        <v>0</v>
      </c>
      <c r="H309" s="119"/>
      <c r="I309" s="62"/>
      <c r="J309" s="119"/>
      <c r="K309" s="119"/>
      <c r="L309" s="1"/>
      <c r="M309" s="1"/>
      <c r="N309" s="5"/>
      <c r="O309" s="5"/>
      <c r="P309" s="5"/>
      <c r="Q309" s="5"/>
    </row>
    <row r="310" spans="1:17" s="36" customFormat="1" ht="51" x14ac:dyDescent="0.25">
      <c r="A310" s="9"/>
      <c r="B310" s="187" t="s">
        <v>183</v>
      </c>
      <c r="C310" s="29" t="s">
        <v>362</v>
      </c>
      <c r="D310" s="10" t="s">
        <v>3</v>
      </c>
      <c r="E310" s="16">
        <v>1</v>
      </c>
      <c r="F310" s="125"/>
      <c r="G310" s="139">
        <f>ROUND(E310*F310,2)</f>
        <v>0</v>
      </c>
      <c r="H310" s="119"/>
      <c r="I310" s="62"/>
      <c r="J310" s="119"/>
      <c r="K310" s="119"/>
      <c r="L310" s="1"/>
      <c r="M310" s="1"/>
      <c r="N310" s="5"/>
      <c r="O310" s="5"/>
      <c r="P310" s="5"/>
      <c r="Q310" s="5"/>
    </row>
    <row r="311" spans="1:17" s="59" customFormat="1" ht="15.75" customHeight="1" x14ac:dyDescent="0.25">
      <c r="A311" s="9"/>
      <c r="B311" s="193">
        <v>6.6</v>
      </c>
      <c r="C311" s="194" t="s">
        <v>103</v>
      </c>
      <c r="D311" s="88"/>
      <c r="E311" s="89"/>
      <c r="F311" s="133"/>
      <c r="G311" s="139"/>
      <c r="H311" s="119"/>
      <c r="I311" s="62"/>
      <c r="J311" s="119"/>
      <c r="K311" s="119"/>
      <c r="L311" s="1"/>
      <c r="M311" s="1"/>
      <c r="N311" s="20"/>
      <c r="O311" s="20"/>
      <c r="P311" s="20"/>
      <c r="Q311" s="20"/>
    </row>
    <row r="312" spans="1:17" s="36" customFormat="1" ht="15.75" customHeight="1" x14ac:dyDescent="0.25">
      <c r="A312" s="9"/>
      <c r="B312" s="187" t="s">
        <v>165</v>
      </c>
      <c r="C312" s="75" t="s">
        <v>223</v>
      </c>
      <c r="D312" s="10" t="s">
        <v>4</v>
      </c>
      <c r="E312" s="16">
        <v>156</v>
      </c>
      <c r="F312" s="122"/>
      <c r="G312" s="139">
        <f>ROUND(E312*F312,2)</f>
        <v>0</v>
      </c>
      <c r="H312" s="119"/>
      <c r="I312" s="62"/>
      <c r="J312" s="119"/>
      <c r="K312" s="119"/>
      <c r="L312" s="1"/>
      <c r="M312" s="1"/>
      <c r="N312" s="26"/>
      <c r="O312" s="42"/>
      <c r="P312" s="56"/>
      <c r="Q312" s="5"/>
    </row>
    <row r="313" spans="1:17" s="36" customFormat="1" ht="25.5" x14ac:dyDescent="0.25">
      <c r="A313" s="9"/>
      <c r="B313" s="187" t="s">
        <v>166</v>
      </c>
      <c r="C313" s="114" t="s">
        <v>235</v>
      </c>
      <c r="D313" s="10" t="s">
        <v>4</v>
      </c>
      <c r="E313" s="16">
        <v>156</v>
      </c>
      <c r="F313" s="125"/>
      <c r="G313" s="139">
        <f>ROUND(E313*F313,2)</f>
        <v>0</v>
      </c>
      <c r="H313" s="119"/>
      <c r="I313" s="62"/>
      <c r="J313" s="119"/>
      <c r="K313" s="119"/>
      <c r="L313" s="1"/>
      <c r="M313" s="1"/>
      <c r="N313" s="5"/>
      <c r="O313" s="5"/>
      <c r="P313" s="5"/>
      <c r="Q313" s="5"/>
    </row>
    <row r="314" spans="1:17" s="36" customFormat="1" ht="15.75" customHeight="1" x14ac:dyDescent="0.25">
      <c r="A314" s="9"/>
      <c r="B314" s="187" t="s">
        <v>567</v>
      </c>
      <c r="C314" s="29" t="s">
        <v>104</v>
      </c>
      <c r="D314" s="10" t="s">
        <v>242</v>
      </c>
      <c r="E314" s="16">
        <v>446</v>
      </c>
      <c r="F314" s="125"/>
      <c r="G314" s="139">
        <f>ROUND(E314*F314,2)</f>
        <v>0</v>
      </c>
      <c r="H314" s="119"/>
      <c r="I314" s="62"/>
      <c r="J314" s="119"/>
      <c r="K314" s="119"/>
      <c r="L314" s="1"/>
      <c r="M314" s="1"/>
      <c r="N314" s="5"/>
      <c r="O314" s="5"/>
      <c r="P314" s="5"/>
      <c r="Q314" s="5"/>
    </row>
    <row r="315" spans="1:17" s="25" customFormat="1" ht="25.5" x14ac:dyDescent="0.2">
      <c r="A315" s="9"/>
      <c r="B315" s="97">
        <v>7</v>
      </c>
      <c r="C315" s="81" t="s">
        <v>115</v>
      </c>
      <c r="D315" s="86"/>
      <c r="E315" s="87"/>
      <c r="F315" s="132"/>
      <c r="G315" s="141">
        <f>SUM(G316:G354)</f>
        <v>0</v>
      </c>
      <c r="H315" s="119"/>
      <c r="I315" s="62"/>
      <c r="J315" s="119"/>
      <c r="K315" s="119"/>
      <c r="L315" s="1"/>
      <c r="M315" s="1"/>
      <c r="N315" s="13"/>
      <c r="O315" s="13"/>
      <c r="P315" s="13"/>
      <c r="Q315" s="13"/>
    </row>
    <row r="316" spans="1:17" s="25" customFormat="1" ht="15" customHeight="1" x14ac:dyDescent="0.2">
      <c r="A316" s="9"/>
      <c r="B316" s="190">
        <v>7.1</v>
      </c>
      <c r="C316" s="186" t="s">
        <v>116</v>
      </c>
      <c r="D316" s="31"/>
      <c r="E316" s="32"/>
      <c r="F316" s="129"/>
      <c r="G316" s="139"/>
      <c r="H316" s="119"/>
      <c r="I316" s="62"/>
      <c r="J316" s="119"/>
      <c r="K316" s="119"/>
      <c r="L316" s="1"/>
      <c r="M316" s="1"/>
      <c r="N316" s="13"/>
      <c r="O316" s="13"/>
      <c r="P316" s="13"/>
      <c r="Q316" s="13"/>
    </row>
    <row r="317" spans="1:17" ht="15.75" customHeight="1" x14ac:dyDescent="0.25">
      <c r="A317" s="9"/>
      <c r="B317" s="187" t="s">
        <v>60</v>
      </c>
      <c r="C317" s="29" t="s">
        <v>429</v>
      </c>
      <c r="D317" s="10" t="s">
        <v>3</v>
      </c>
      <c r="E317" s="16">
        <v>8</v>
      </c>
      <c r="F317" s="125"/>
      <c r="G317" s="139">
        <f t="shared" ref="G317:G326" si="7">ROUND(E317*F317,2)</f>
        <v>0</v>
      </c>
      <c r="H317" s="119"/>
      <c r="J317" s="119"/>
      <c r="K317" s="119"/>
      <c r="L317" s="1"/>
      <c r="M317" s="1"/>
      <c r="N317" s="5"/>
      <c r="O317" s="5"/>
      <c r="P317" s="5"/>
      <c r="Q317" s="5"/>
    </row>
    <row r="318" spans="1:17" ht="18" customHeight="1" x14ac:dyDescent="0.25">
      <c r="A318" s="9"/>
      <c r="B318" s="187" t="s">
        <v>61</v>
      </c>
      <c r="C318" s="29" t="s">
        <v>117</v>
      </c>
      <c r="D318" s="10" t="s">
        <v>242</v>
      </c>
      <c r="E318" s="16">
        <v>73.97</v>
      </c>
      <c r="F318" s="125"/>
      <c r="G318" s="139">
        <f t="shared" si="7"/>
        <v>0</v>
      </c>
      <c r="H318" s="119"/>
      <c r="J318" s="119"/>
      <c r="K318" s="119"/>
      <c r="L318" s="1"/>
      <c r="M318" s="1"/>
      <c r="N318" s="5"/>
      <c r="O318" s="5"/>
      <c r="P318" s="5"/>
      <c r="Q318" s="5"/>
    </row>
    <row r="319" spans="1:17" ht="25.5" x14ac:dyDescent="0.25">
      <c r="A319" s="9"/>
      <c r="B319" s="187" t="s">
        <v>571</v>
      </c>
      <c r="C319" s="29" t="s">
        <v>118</v>
      </c>
      <c r="D319" s="10" t="s">
        <v>242</v>
      </c>
      <c r="E319" s="16">
        <v>20.5</v>
      </c>
      <c r="F319" s="125"/>
      <c r="G319" s="139">
        <f t="shared" si="7"/>
        <v>0</v>
      </c>
      <c r="H319" s="119"/>
      <c r="J319" s="119"/>
      <c r="K319" s="119"/>
      <c r="L319" s="1"/>
      <c r="M319" s="1"/>
      <c r="N319" s="5"/>
      <c r="O319" s="5"/>
      <c r="P319" s="5"/>
      <c r="Q319" s="5"/>
    </row>
    <row r="320" spans="1:17" ht="31.5" customHeight="1" x14ac:dyDescent="0.25">
      <c r="A320" s="9"/>
      <c r="B320" s="187" t="s">
        <v>572</v>
      </c>
      <c r="C320" s="29" t="s">
        <v>119</v>
      </c>
      <c r="D320" s="10" t="s">
        <v>3</v>
      </c>
      <c r="E320" s="16">
        <v>9</v>
      </c>
      <c r="F320" s="125"/>
      <c r="G320" s="139">
        <f t="shared" si="7"/>
        <v>0</v>
      </c>
      <c r="H320" s="119"/>
      <c r="J320" s="119"/>
      <c r="K320" s="119"/>
      <c r="L320" s="1"/>
      <c r="M320" s="1"/>
      <c r="N320" s="5"/>
      <c r="O320" s="5"/>
      <c r="P320" s="5"/>
      <c r="Q320" s="5"/>
    </row>
    <row r="321" spans="1:17" ht="25.5" x14ac:dyDescent="0.25">
      <c r="A321" s="9"/>
      <c r="B321" s="187" t="s">
        <v>573</v>
      </c>
      <c r="C321" s="29" t="s">
        <v>120</v>
      </c>
      <c r="D321" s="10" t="s">
        <v>3</v>
      </c>
      <c r="E321" s="16">
        <v>1</v>
      </c>
      <c r="F321" s="125"/>
      <c r="G321" s="139">
        <f t="shared" si="7"/>
        <v>0</v>
      </c>
      <c r="H321" s="119"/>
      <c r="J321" s="119"/>
      <c r="K321" s="119"/>
      <c r="L321" s="1"/>
      <c r="M321" s="1"/>
      <c r="N321" s="5"/>
      <c r="O321" s="5"/>
      <c r="P321" s="5"/>
      <c r="Q321" s="5"/>
    </row>
    <row r="322" spans="1:17" ht="15.75" customHeight="1" x14ac:dyDescent="0.25">
      <c r="A322" s="9"/>
      <c r="B322" s="187" t="s">
        <v>574</v>
      </c>
      <c r="C322" s="29" t="s">
        <v>121</v>
      </c>
      <c r="D322" s="10" t="s">
        <v>3</v>
      </c>
      <c r="E322" s="16">
        <v>4</v>
      </c>
      <c r="F322" s="125"/>
      <c r="G322" s="139">
        <f t="shared" si="7"/>
        <v>0</v>
      </c>
      <c r="H322" s="119"/>
      <c r="J322" s="119"/>
      <c r="K322" s="119"/>
      <c r="L322" s="1"/>
      <c r="M322" s="1"/>
      <c r="N322" s="5"/>
      <c r="O322" s="5"/>
      <c r="P322" s="5"/>
      <c r="Q322" s="5"/>
    </row>
    <row r="323" spans="1:17" x14ac:dyDescent="0.25">
      <c r="A323" s="9"/>
      <c r="B323" s="187" t="s">
        <v>575</v>
      </c>
      <c r="C323" s="29" t="s">
        <v>430</v>
      </c>
      <c r="D323" s="10" t="s">
        <v>3</v>
      </c>
      <c r="E323" s="16">
        <v>4</v>
      </c>
      <c r="F323" s="125"/>
      <c r="G323" s="139">
        <f t="shared" si="7"/>
        <v>0</v>
      </c>
      <c r="H323" s="119"/>
      <c r="J323" s="119"/>
      <c r="K323" s="119"/>
      <c r="L323" s="1"/>
      <c r="M323" s="1"/>
      <c r="N323" s="5"/>
      <c r="O323" s="5"/>
      <c r="P323" s="5"/>
      <c r="Q323" s="5"/>
    </row>
    <row r="324" spans="1:17" ht="15.75" customHeight="1" x14ac:dyDescent="0.25">
      <c r="A324" s="9"/>
      <c r="B324" s="187" t="s">
        <v>576</v>
      </c>
      <c r="C324" s="29" t="s">
        <v>122</v>
      </c>
      <c r="D324" s="10" t="s">
        <v>3</v>
      </c>
      <c r="E324" s="16">
        <v>2</v>
      </c>
      <c r="F324" s="125"/>
      <c r="G324" s="139">
        <f t="shared" si="7"/>
        <v>0</v>
      </c>
      <c r="H324" s="119"/>
      <c r="J324" s="119"/>
      <c r="K324" s="119"/>
      <c r="L324" s="1"/>
      <c r="M324" s="1"/>
      <c r="N324" s="5"/>
      <c r="O324" s="5"/>
      <c r="P324" s="5"/>
      <c r="Q324" s="5"/>
    </row>
    <row r="325" spans="1:17" s="5" customFormat="1" ht="15.75" customHeight="1" x14ac:dyDescent="0.25">
      <c r="A325" s="9"/>
      <c r="B325" s="187" t="s">
        <v>581</v>
      </c>
      <c r="C325" s="29" t="s">
        <v>123</v>
      </c>
      <c r="D325" s="6" t="s">
        <v>242</v>
      </c>
      <c r="E325" s="16">
        <v>94.47</v>
      </c>
      <c r="F325" s="165"/>
      <c r="G325" s="139">
        <f t="shared" si="7"/>
        <v>0</v>
      </c>
      <c r="H325" s="119"/>
      <c r="I325" s="155"/>
      <c r="J325" s="119"/>
      <c r="K325" s="119"/>
      <c r="L325" s="1"/>
      <c r="M325" s="1"/>
    </row>
    <row r="326" spans="1:17" ht="15.75" customHeight="1" x14ac:dyDescent="0.25">
      <c r="A326" s="9"/>
      <c r="B326" s="187" t="s">
        <v>577</v>
      </c>
      <c r="C326" s="29" t="s">
        <v>124</v>
      </c>
      <c r="D326" s="10" t="s">
        <v>3</v>
      </c>
      <c r="E326" s="16">
        <v>1</v>
      </c>
      <c r="F326" s="125"/>
      <c r="G326" s="139">
        <f t="shared" si="7"/>
        <v>0</v>
      </c>
      <c r="H326" s="119"/>
      <c r="J326" s="119"/>
      <c r="K326" s="119"/>
      <c r="L326" s="1"/>
      <c r="M326" s="1"/>
      <c r="N326" s="5"/>
      <c r="O326" s="5"/>
      <c r="P326" s="5"/>
      <c r="Q326" s="5"/>
    </row>
    <row r="327" spans="1:17" ht="15.75" customHeight="1" x14ac:dyDescent="0.25">
      <c r="A327" s="9"/>
      <c r="B327" s="190">
        <v>7.2</v>
      </c>
      <c r="C327" s="186" t="s">
        <v>125</v>
      </c>
      <c r="D327" s="10"/>
      <c r="E327" s="16"/>
      <c r="F327" s="125"/>
      <c r="G327" s="139"/>
      <c r="H327" s="119"/>
      <c r="J327" s="119"/>
      <c r="K327" s="119"/>
      <c r="L327" s="1"/>
      <c r="M327" s="1"/>
      <c r="N327" s="5"/>
      <c r="O327" s="5"/>
      <c r="P327" s="5"/>
      <c r="Q327" s="5"/>
    </row>
    <row r="328" spans="1:17" ht="38.25" x14ac:dyDescent="0.25">
      <c r="A328" s="9"/>
      <c r="B328" s="187" t="s">
        <v>62</v>
      </c>
      <c r="C328" s="29" t="s">
        <v>126</v>
      </c>
      <c r="D328" s="10" t="s">
        <v>3</v>
      </c>
      <c r="E328" s="16">
        <v>4</v>
      </c>
      <c r="F328" s="125"/>
      <c r="G328" s="139">
        <f>ROUND(E328*F328,2)</f>
        <v>0</v>
      </c>
      <c r="H328" s="119"/>
      <c r="J328" s="119"/>
      <c r="K328" s="119"/>
      <c r="L328" s="1"/>
      <c r="M328" s="1"/>
      <c r="N328" s="5"/>
      <c r="O328" s="5"/>
      <c r="P328" s="5"/>
      <c r="Q328" s="5"/>
    </row>
    <row r="329" spans="1:17" ht="15.75" customHeight="1" x14ac:dyDescent="0.25">
      <c r="A329" s="9"/>
      <c r="B329" s="190">
        <v>7.3</v>
      </c>
      <c r="C329" s="186" t="s">
        <v>127</v>
      </c>
      <c r="D329" s="10"/>
      <c r="E329" s="16"/>
      <c r="F329" s="125"/>
      <c r="G329" s="139"/>
      <c r="H329" s="119"/>
      <c r="J329" s="119"/>
      <c r="K329" s="119"/>
      <c r="L329" s="1"/>
      <c r="M329" s="1"/>
      <c r="N329" s="5"/>
      <c r="O329" s="5"/>
      <c r="P329" s="5"/>
      <c r="Q329" s="5"/>
    </row>
    <row r="330" spans="1:17" ht="15.75" customHeight="1" x14ac:dyDescent="0.25">
      <c r="A330" s="9"/>
      <c r="B330" s="187" t="s">
        <v>63</v>
      </c>
      <c r="C330" s="29" t="s">
        <v>128</v>
      </c>
      <c r="D330" s="10" t="s">
        <v>3</v>
      </c>
      <c r="E330" s="16">
        <v>10</v>
      </c>
      <c r="F330" s="125"/>
      <c r="G330" s="139">
        <f t="shared" ref="G330:G345" si="8">ROUND(E330*F330,2)</f>
        <v>0</v>
      </c>
      <c r="H330" s="119"/>
      <c r="J330" s="119"/>
      <c r="K330" s="119"/>
      <c r="L330" s="1"/>
      <c r="M330" s="1"/>
    </row>
    <row r="331" spans="1:17" ht="15.75" customHeight="1" x14ac:dyDescent="0.25">
      <c r="A331" s="9"/>
      <c r="B331" s="187" t="s">
        <v>184</v>
      </c>
      <c r="C331" s="29" t="s">
        <v>129</v>
      </c>
      <c r="D331" s="10" t="s">
        <v>3</v>
      </c>
      <c r="E331" s="16">
        <v>1</v>
      </c>
      <c r="F331" s="125"/>
      <c r="G331" s="139">
        <f t="shared" si="8"/>
        <v>0</v>
      </c>
      <c r="H331" s="119"/>
      <c r="J331" s="119"/>
      <c r="K331" s="119"/>
      <c r="L331" s="1"/>
      <c r="M331" s="1"/>
    </row>
    <row r="332" spans="1:17" ht="15.75" customHeight="1" x14ac:dyDescent="0.25">
      <c r="A332" s="9"/>
      <c r="B332" s="187" t="s">
        <v>185</v>
      </c>
      <c r="C332" s="29" t="s">
        <v>201</v>
      </c>
      <c r="D332" s="10" t="s">
        <v>242</v>
      </c>
      <c r="E332" s="16">
        <v>17.100000000000001</v>
      </c>
      <c r="F332" s="125"/>
      <c r="G332" s="139">
        <f t="shared" si="8"/>
        <v>0</v>
      </c>
      <c r="H332" s="119"/>
      <c r="J332" s="119"/>
      <c r="K332" s="119"/>
      <c r="L332" s="1"/>
      <c r="M332" s="1"/>
    </row>
    <row r="333" spans="1:17" ht="15.75" customHeight="1" x14ac:dyDescent="0.25">
      <c r="A333" s="9"/>
      <c r="B333" s="187" t="s">
        <v>186</v>
      </c>
      <c r="C333" s="29" t="s">
        <v>202</v>
      </c>
      <c r="D333" s="10" t="s">
        <v>242</v>
      </c>
      <c r="E333" s="16">
        <v>6.8</v>
      </c>
      <c r="F333" s="125"/>
      <c r="G333" s="139">
        <f t="shared" si="8"/>
        <v>0</v>
      </c>
      <c r="H333" s="119"/>
      <c r="J333" s="119"/>
      <c r="K333" s="119"/>
      <c r="L333" s="1"/>
      <c r="M333" s="1"/>
    </row>
    <row r="334" spans="1:17" ht="15.75" customHeight="1" x14ac:dyDescent="0.25">
      <c r="A334" s="9"/>
      <c r="B334" s="187" t="s">
        <v>187</v>
      </c>
      <c r="C334" s="29" t="s">
        <v>130</v>
      </c>
      <c r="D334" s="10" t="s">
        <v>242</v>
      </c>
      <c r="E334" s="24">
        <v>11.1</v>
      </c>
      <c r="F334" s="125"/>
      <c r="G334" s="139">
        <f t="shared" si="8"/>
        <v>0</v>
      </c>
      <c r="H334" s="119"/>
      <c r="J334" s="119"/>
      <c r="K334" s="119"/>
      <c r="L334" s="1"/>
      <c r="M334" s="1"/>
    </row>
    <row r="335" spans="1:17" ht="15.75" customHeight="1" x14ac:dyDescent="0.25">
      <c r="A335" s="9"/>
      <c r="B335" s="187" t="s">
        <v>188</v>
      </c>
      <c r="C335" s="29" t="s">
        <v>131</v>
      </c>
      <c r="D335" s="10" t="s">
        <v>242</v>
      </c>
      <c r="E335" s="16">
        <v>31.8</v>
      </c>
      <c r="F335" s="125"/>
      <c r="G335" s="139">
        <f t="shared" si="8"/>
        <v>0</v>
      </c>
      <c r="H335" s="119"/>
      <c r="J335" s="119"/>
      <c r="K335" s="119"/>
      <c r="L335" s="1"/>
      <c r="M335" s="1"/>
    </row>
    <row r="336" spans="1:17" ht="25.5" x14ac:dyDescent="0.25">
      <c r="A336" s="9"/>
      <c r="B336" s="187" t="s">
        <v>189</v>
      </c>
      <c r="C336" s="29" t="s">
        <v>369</v>
      </c>
      <c r="D336" s="10" t="s">
        <v>242</v>
      </c>
      <c r="E336" s="16">
        <v>47.86</v>
      </c>
      <c r="F336" s="125"/>
      <c r="G336" s="139">
        <f t="shared" si="8"/>
        <v>0</v>
      </c>
      <c r="H336" s="119"/>
      <c r="J336" s="119"/>
      <c r="K336" s="119"/>
      <c r="L336" s="1"/>
      <c r="M336" s="1"/>
    </row>
    <row r="337" spans="1:68" s="4" customFormat="1" ht="38.25" x14ac:dyDescent="0.25">
      <c r="A337" s="9"/>
      <c r="B337" s="187" t="s">
        <v>190</v>
      </c>
      <c r="C337" s="29" t="s">
        <v>370</v>
      </c>
      <c r="D337" s="10" t="s">
        <v>242</v>
      </c>
      <c r="E337" s="16">
        <v>29.3</v>
      </c>
      <c r="F337" s="125"/>
      <c r="G337" s="139">
        <f t="shared" si="8"/>
        <v>0</v>
      </c>
      <c r="H337" s="119"/>
      <c r="I337" s="62"/>
      <c r="J337" s="119"/>
      <c r="K337" s="119"/>
      <c r="L337" s="1"/>
      <c r="M337" s="1"/>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1:68" ht="38.25" x14ac:dyDescent="0.25">
      <c r="A338" s="9"/>
      <c r="B338" s="187" t="s">
        <v>439</v>
      </c>
      <c r="C338" s="29" t="s">
        <v>132</v>
      </c>
      <c r="D338" s="10" t="s">
        <v>242</v>
      </c>
      <c r="E338" s="16">
        <v>61</v>
      </c>
      <c r="F338" s="125"/>
      <c r="G338" s="139">
        <f t="shared" si="8"/>
        <v>0</v>
      </c>
      <c r="H338" s="119"/>
      <c r="J338" s="119"/>
      <c r="K338" s="119"/>
      <c r="L338" s="1"/>
      <c r="M338" s="1"/>
    </row>
    <row r="339" spans="1:68" ht="38.25" x14ac:dyDescent="0.25">
      <c r="A339" s="9"/>
      <c r="B339" s="187" t="s">
        <v>440</v>
      </c>
      <c r="C339" s="29" t="s">
        <v>407</v>
      </c>
      <c r="D339" s="10" t="s">
        <v>3</v>
      </c>
      <c r="E339" s="16">
        <v>5</v>
      </c>
      <c r="F339" s="125"/>
      <c r="G339" s="139">
        <f t="shared" si="8"/>
        <v>0</v>
      </c>
      <c r="H339" s="119"/>
      <c r="J339" s="119"/>
      <c r="K339" s="119"/>
      <c r="L339" s="1"/>
      <c r="M339" s="1"/>
    </row>
    <row r="340" spans="1:68" ht="38.25" x14ac:dyDescent="0.25">
      <c r="A340" s="9"/>
      <c r="B340" s="187" t="s">
        <v>441</v>
      </c>
      <c r="C340" s="29" t="s">
        <v>408</v>
      </c>
      <c r="D340" s="10" t="s">
        <v>3</v>
      </c>
      <c r="E340" s="16">
        <v>3</v>
      </c>
      <c r="F340" s="125"/>
      <c r="G340" s="139">
        <f t="shared" si="8"/>
        <v>0</v>
      </c>
      <c r="H340" s="119"/>
      <c r="J340" s="119"/>
      <c r="K340" s="119"/>
      <c r="L340" s="1"/>
      <c r="M340" s="1"/>
    </row>
    <row r="341" spans="1:68" ht="38.25" x14ac:dyDescent="0.25">
      <c r="A341" s="9"/>
      <c r="B341" s="187" t="s">
        <v>442</v>
      </c>
      <c r="C341" s="29" t="s">
        <v>409</v>
      </c>
      <c r="D341" s="10" t="s">
        <v>3</v>
      </c>
      <c r="E341" s="16">
        <v>1</v>
      </c>
      <c r="F341" s="125"/>
      <c r="G341" s="139">
        <f t="shared" si="8"/>
        <v>0</v>
      </c>
      <c r="H341" s="119"/>
      <c r="J341" s="119"/>
      <c r="K341" s="119"/>
      <c r="L341" s="1"/>
      <c r="M341" s="1"/>
      <c r="N341" s="5"/>
      <c r="O341" s="5"/>
      <c r="P341" s="5"/>
      <c r="Q341" s="5"/>
      <c r="R341" s="5"/>
      <c r="S341" s="5"/>
      <c r="T341" s="5"/>
      <c r="U341" s="5"/>
      <c r="V341" s="5"/>
      <c r="W341" s="5"/>
      <c r="X341" s="5"/>
      <c r="Y341" s="5"/>
      <c r="Z341" s="5"/>
    </row>
    <row r="342" spans="1:68" ht="25.5" x14ac:dyDescent="0.25">
      <c r="A342" s="9"/>
      <c r="B342" s="187" t="s">
        <v>443</v>
      </c>
      <c r="C342" s="29" t="s">
        <v>410</v>
      </c>
      <c r="D342" s="10" t="s">
        <v>3</v>
      </c>
      <c r="E342" s="16">
        <v>3</v>
      </c>
      <c r="F342" s="125"/>
      <c r="G342" s="139">
        <f t="shared" si="8"/>
        <v>0</v>
      </c>
      <c r="H342" s="119"/>
      <c r="J342" s="119"/>
      <c r="K342" s="119"/>
      <c r="L342" s="1"/>
      <c r="M342" s="1"/>
      <c r="N342" s="5"/>
      <c r="O342" s="5"/>
      <c r="P342" s="5"/>
      <c r="Q342" s="5"/>
      <c r="R342" s="5"/>
      <c r="S342" s="5"/>
      <c r="T342" s="5"/>
      <c r="U342" s="5"/>
      <c r="V342" s="5"/>
      <c r="W342" s="5"/>
      <c r="X342" s="5"/>
      <c r="Y342" s="5"/>
      <c r="Z342" s="5"/>
    </row>
    <row r="343" spans="1:68" ht="25.5" x14ac:dyDescent="0.25">
      <c r="A343" s="9"/>
      <c r="B343" s="187" t="s">
        <v>578</v>
      </c>
      <c r="C343" s="29" t="s">
        <v>133</v>
      </c>
      <c r="D343" s="10" t="s">
        <v>3</v>
      </c>
      <c r="E343" s="16">
        <v>1</v>
      </c>
      <c r="F343" s="125"/>
      <c r="G343" s="139">
        <f t="shared" si="8"/>
        <v>0</v>
      </c>
      <c r="H343" s="119"/>
      <c r="J343" s="119"/>
      <c r="K343" s="119"/>
      <c r="L343" s="1"/>
      <c r="M343" s="1"/>
      <c r="N343" s="5"/>
      <c r="O343" s="5"/>
      <c r="P343" s="5"/>
      <c r="Q343" s="5"/>
      <c r="R343" s="5"/>
      <c r="S343" s="5"/>
      <c r="T343" s="5"/>
      <c r="U343" s="5"/>
      <c r="V343" s="5"/>
      <c r="W343" s="5"/>
      <c r="X343" s="5"/>
      <c r="Y343" s="5"/>
      <c r="Z343" s="5"/>
    </row>
    <row r="344" spans="1:68" s="5" customFormat="1" ht="15.75" customHeight="1" x14ac:dyDescent="0.25">
      <c r="A344" s="9"/>
      <c r="B344" s="187" t="s">
        <v>579</v>
      </c>
      <c r="C344" s="29" t="s">
        <v>328</v>
      </c>
      <c r="D344" s="10" t="s">
        <v>242</v>
      </c>
      <c r="E344" s="16">
        <v>181.06</v>
      </c>
      <c r="F344" s="125"/>
      <c r="G344" s="139">
        <f t="shared" si="8"/>
        <v>0</v>
      </c>
      <c r="H344" s="119"/>
      <c r="I344" s="155"/>
      <c r="J344" s="119"/>
      <c r="K344" s="119"/>
      <c r="L344" s="1"/>
      <c r="M344" s="1"/>
    </row>
    <row r="345" spans="1:68" ht="25.5" x14ac:dyDescent="0.25">
      <c r="A345" s="9"/>
      <c r="B345" s="187" t="s">
        <v>580</v>
      </c>
      <c r="C345" s="29" t="s">
        <v>203</v>
      </c>
      <c r="D345" s="10" t="s">
        <v>242</v>
      </c>
      <c r="E345" s="16">
        <v>50</v>
      </c>
      <c r="F345" s="125"/>
      <c r="G345" s="139">
        <f t="shared" si="8"/>
        <v>0</v>
      </c>
      <c r="H345" s="119"/>
      <c r="J345" s="119"/>
      <c r="K345" s="119"/>
      <c r="L345" s="1"/>
      <c r="M345" s="1"/>
      <c r="N345" s="5"/>
      <c r="O345" s="5"/>
      <c r="P345" s="5"/>
      <c r="Q345" s="5"/>
      <c r="R345" s="5"/>
      <c r="S345" s="5"/>
      <c r="T345" s="5"/>
      <c r="U345" s="5"/>
      <c r="V345" s="5"/>
      <c r="W345" s="5"/>
      <c r="X345" s="5"/>
      <c r="Y345" s="5"/>
      <c r="Z345" s="5"/>
    </row>
    <row r="346" spans="1:68" ht="15.75" customHeight="1" x14ac:dyDescent="0.25">
      <c r="A346" s="9"/>
      <c r="B346" s="190">
        <v>7.4</v>
      </c>
      <c r="C346" s="186" t="s">
        <v>134</v>
      </c>
      <c r="D346" s="10"/>
      <c r="E346" s="16"/>
      <c r="F346" s="125"/>
      <c r="G346" s="139"/>
      <c r="H346" s="119"/>
      <c r="J346" s="119"/>
      <c r="K346" s="119"/>
      <c r="L346" s="1"/>
      <c r="M346" s="1"/>
      <c r="N346" s="56"/>
      <c r="O346" s="5"/>
      <c r="P346" s="5"/>
      <c r="Q346" s="5"/>
      <c r="R346" s="5"/>
      <c r="S346" s="5"/>
      <c r="T346" s="5"/>
      <c r="U346" s="5"/>
      <c r="V346" s="5"/>
      <c r="W346" s="5"/>
      <c r="X346" s="5"/>
      <c r="Y346" s="5"/>
      <c r="Z346" s="5"/>
    </row>
    <row r="347" spans="1:68" s="57" customFormat="1" ht="15" customHeight="1" x14ac:dyDescent="0.2">
      <c r="A347" s="9"/>
      <c r="B347" s="187" t="s">
        <v>64</v>
      </c>
      <c r="C347" s="75" t="s">
        <v>223</v>
      </c>
      <c r="D347" s="10" t="s">
        <v>4</v>
      </c>
      <c r="E347" s="16">
        <v>175.13</v>
      </c>
      <c r="F347" s="122"/>
      <c r="G347" s="139">
        <f t="shared" ref="G347:G354" si="9">ROUND(E347*F347,2)</f>
        <v>0</v>
      </c>
      <c r="H347" s="119"/>
      <c r="I347" s="62"/>
      <c r="J347" s="119"/>
      <c r="K347" s="119"/>
      <c r="L347" s="1"/>
      <c r="M347" s="1"/>
      <c r="N347" s="65"/>
      <c r="O347" s="27"/>
      <c r="P347" s="27"/>
      <c r="Q347" s="27"/>
      <c r="R347" s="27"/>
      <c r="S347" s="27"/>
      <c r="T347" s="27"/>
      <c r="U347" s="27"/>
      <c r="V347" s="27"/>
      <c r="W347" s="27"/>
      <c r="X347" s="27"/>
      <c r="Y347" s="27"/>
      <c r="Z347" s="27"/>
    </row>
    <row r="348" spans="1:68" ht="25.5" x14ac:dyDescent="0.25">
      <c r="A348" s="9"/>
      <c r="B348" s="187" t="s">
        <v>65</v>
      </c>
      <c r="C348" s="114" t="s">
        <v>235</v>
      </c>
      <c r="D348" s="10" t="s">
        <v>4</v>
      </c>
      <c r="E348" s="16">
        <v>107.49</v>
      </c>
      <c r="F348" s="125"/>
      <c r="G348" s="139">
        <f t="shared" si="9"/>
        <v>0</v>
      </c>
      <c r="H348" s="119"/>
      <c r="J348" s="119"/>
      <c r="K348" s="119"/>
      <c r="L348" s="1"/>
      <c r="M348" s="1"/>
      <c r="N348" s="56"/>
      <c r="O348" s="5"/>
      <c r="P348" s="5"/>
      <c r="Q348" s="5"/>
      <c r="R348" s="5"/>
      <c r="S348" s="5"/>
      <c r="T348" s="5"/>
      <c r="U348" s="5"/>
      <c r="V348" s="5"/>
      <c r="W348" s="5"/>
      <c r="X348" s="5"/>
      <c r="Y348" s="5"/>
      <c r="Z348" s="5"/>
    </row>
    <row r="349" spans="1:68" ht="16.5" customHeight="1" x14ac:dyDescent="0.25">
      <c r="A349" s="9"/>
      <c r="B349" s="187" t="s">
        <v>191</v>
      </c>
      <c r="C349" s="29" t="s">
        <v>135</v>
      </c>
      <c r="D349" s="10" t="s">
        <v>4</v>
      </c>
      <c r="E349" s="16">
        <v>41.59</v>
      </c>
      <c r="F349" s="125"/>
      <c r="G349" s="139">
        <f t="shared" si="9"/>
        <v>0</v>
      </c>
      <c r="H349" s="119"/>
      <c r="J349" s="119"/>
      <c r="K349" s="119"/>
      <c r="L349" s="1"/>
      <c r="M349" s="1"/>
      <c r="N349" s="56"/>
      <c r="O349" s="5"/>
      <c r="P349" s="5"/>
      <c r="Q349" s="5"/>
      <c r="R349" s="5"/>
      <c r="S349" s="5"/>
      <c r="T349" s="5"/>
      <c r="U349" s="5"/>
      <c r="V349" s="5"/>
      <c r="W349" s="5"/>
      <c r="X349" s="5"/>
      <c r="Y349" s="5"/>
      <c r="Z349" s="5"/>
    </row>
    <row r="350" spans="1:68" s="3" customFormat="1" ht="15.75" customHeight="1" x14ac:dyDescent="0.2">
      <c r="A350" s="9"/>
      <c r="B350" s="187" t="s">
        <v>192</v>
      </c>
      <c r="C350" s="34" t="s">
        <v>215</v>
      </c>
      <c r="D350" s="10" t="s">
        <v>4</v>
      </c>
      <c r="E350" s="16">
        <v>0.96</v>
      </c>
      <c r="F350" s="125"/>
      <c r="G350" s="139">
        <f t="shared" si="9"/>
        <v>0</v>
      </c>
      <c r="H350" s="119"/>
      <c r="I350" s="62"/>
      <c r="J350" s="119"/>
      <c r="K350" s="119"/>
      <c r="L350" s="1"/>
      <c r="M350" s="1"/>
      <c r="N350" s="66"/>
      <c r="O350" s="40"/>
      <c r="P350" s="40"/>
      <c r="Q350" s="40"/>
      <c r="R350" s="40"/>
      <c r="S350" s="40"/>
      <c r="T350" s="40"/>
      <c r="U350" s="40"/>
      <c r="V350" s="40"/>
      <c r="W350" s="40"/>
      <c r="X350" s="40"/>
      <c r="Y350" s="40"/>
      <c r="Z350" s="40"/>
    </row>
    <row r="351" spans="1:68" ht="15.75" customHeight="1" x14ac:dyDescent="0.25">
      <c r="A351" s="9"/>
      <c r="B351" s="187" t="s">
        <v>193</v>
      </c>
      <c r="C351" s="29" t="s">
        <v>236</v>
      </c>
      <c r="D351" s="10" t="s">
        <v>242</v>
      </c>
      <c r="E351" s="16">
        <v>24</v>
      </c>
      <c r="F351" s="125"/>
      <c r="G351" s="139">
        <f t="shared" si="9"/>
        <v>0</v>
      </c>
      <c r="H351" s="119"/>
      <c r="J351" s="119"/>
      <c r="K351" s="119"/>
      <c r="L351" s="1"/>
      <c r="M351" s="1"/>
      <c r="N351" s="56"/>
      <c r="O351" s="5"/>
      <c r="P351" s="5"/>
      <c r="Q351" s="5"/>
      <c r="R351" s="5"/>
      <c r="S351" s="5"/>
      <c r="T351" s="5"/>
      <c r="U351" s="5"/>
      <c r="V351" s="5"/>
      <c r="W351" s="5"/>
      <c r="X351" s="5"/>
      <c r="Y351" s="5"/>
      <c r="Z351" s="5"/>
    </row>
    <row r="352" spans="1:68" ht="15.75" customHeight="1" x14ac:dyDescent="0.25">
      <c r="A352" s="9"/>
      <c r="B352" s="187" t="s">
        <v>194</v>
      </c>
      <c r="C352" s="29" t="s">
        <v>350</v>
      </c>
      <c r="D352" s="10" t="s">
        <v>217</v>
      </c>
      <c r="E352" s="16">
        <v>9.6</v>
      </c>
      <c r="F352" s="164"/>
      <c r="G352" s="139">
        <f t="shared" si="9"/>
        <v>0</v>
      </c>
      <c r="H352" s="119"/>
      <c r="J352" s="119"/>
      <c r="K352" s="119"/>
      <c r="L352" s="1"/>
      <c r="M352" s="1"/>
      <c r="N352" s="56"/>
      <c r="O352" s="5"/>
      <c r="P352" s="5"/>
      <c r="Q352" s="5"/>
      <c r="R352" s="5"/>
      <c r="S352" s="5"/>
      <c r="T352" s="5"/>
      <c r="U352" s="5"/>
      <c r="V352" s="5"/>
      <c r="W352" s="5"/>
      <c r="X352" s="5"/>
      <c r="Y352" s="5"/>
      <c r="Z352" s="5"/>
    </row>
    <row r="353" spans="1:26" ht="25.5" x14ac:dyDescent="0.25">
      <c r="A353" s="9"/>
      <c r="B353" s="187" t="s">
        <v>195</v>
      </c>
      <c r="C353" s="29" t="s">
        <v>433</v>
      </c>
      <c r="D353" s="10" t="s">
        <v>4</v>
      </c>
      <c r="E353" s="16">
        <v>2.88</v>
      </c>
      <c r="F353" s="125"/>
      <c r="G353" s="139">
        <f t="shared" si="9"/>
        <v>0</v>
      </c>
      <c r="H353" s="119"/>
      <c r="J353" s="119"/>
      <c r="K353" s="119"/>
      <c r="L353" s="1"/>
      <c r="M353" s="1"/>
      <c r="N353" s="56"/>
      <c r="O353" s="5"/>
      <c r="P353" s="5"/>
      <c r="Q353" s="5"/>
      <c r="R353" s="5"/>
      <c r="S353" s="5"/>
      <c r="T353" s="5"/>
      <c r="U353" s="5"/>
      <c r="V353" s="5"/>
      <c r="W353" s="5"/>
      <c r="X353" s="5"/>
      <c r="Y353" s="5"/>
      <c r="Z353" s="5"/>
    </row>
    <row r="354" spans="1:26" ht="15.75" customHeight="1" x14ac:dyDescent="0.25">
      <c r="A354" s="9"/>
      <c r="B354" s="187" t="s">
        <v>196</v>
      </c>
      <c r="C354" s="29" t="s">
        <v>431</v>
      </c>
      <c r="D354" s="10" t="s">
        <v>4</v>
      </c>
      <c r="E354" s="16">
        <v>1.44</v>
      </c>
      <c r="F354" s="125"/>
      <c r="G354" s="139">
        <f t="shared" si="9"/>
        <v>0</v>
      </c>
      <c r="H354" s="119"/>
      <c r="J354" s="119"/>
      <c r="K354" s="119"/>
      <c r="L354" s="1"/>
      <c r="M354" s="1"/>
      <c r="N354" s="60"/>
    </row>
    <row r="355" spans="1:26" s="11" customFormat="1" ht="32.25" customHeight="1" x14ac:dyDescent="0.25">
      <c r="A355" s="9"/>
      <c r="B355" s="195">
        <v>8</v>
      </c>
      <c r="C355" s="83" t="s">
        <v>265</v>
      </c>
      <c r="D355" s="69"/>
      <c r="E355" s="90"/>
      <c r="F355" s="134"/>
      <c r="G355" s="141">
        <f>SUM(G356:G357)</f>
        <v>0</v>
      </c>
      <c r="H355" s="119"/>
      <c r="I355" s="62"/>
      <c r="J355" s="119"/>
      <c r="K355" s="119"/>
      <c r="L355" s="1"/>
      <c r="M355" s="1"/>
    </row>
    <row r="356" spans="1:26" s="5" customFormat="1" ht="14.25" customHeight="1" x14ac:dyDescent="0.25">
      <c r="A356" s="9"/>
      <c r="B356" s="109">
        <v>8.1</v>
      </c>
      <c r="C356" s="34" t="s">
        <v>213</v>
      </c>
      <c r="D356" s="28" t="s">
        <v>3</v>
      </c>
      <c r="E356" s="16">
        <v>1</v>
      </c>
      <c r="F356" s="122"/>
      <c r="G356" s="139">
        <f>ROUND(E356*F356,2)</f>
        <v>0</v>
      </c>
      <c r="H356" s="119"/>
      <c r="I356" s="62"/>
      <c r="J356" s="119"/>
      <c r="K356" s="119"/>
      <c r="L356" s="1"/>
      <c r="M356" s="1"/>
    </row>
    <row r="357" spans="1:26" s="5" customFormat="1" ht="13.5" customHeight="1" x14ac:dyDescent="0.25">
      <c r="A357" s="9"/>
      <c r="B357" s="109">
        <v>8.1999999999999993</v>
      </c>
      <c r="C357" s="34" t="s">
        <v>363</v>
      </c>
      <c r="D357" s="28" t="s">
        <v>3</v>
      </c>
      <c r="E357" s="16">
        <v>4</v>
      </c>
      <c r="F357" s="122"/>
      <c r="G357" s="139">
        <f>ROUND(E357*F357,2)</f>
        <v>0</v>
      </c>
      <c r="H357" s="119"/>
      <c r="I357" s="62"/>
      <c r="J357" s="119"/>
      <c r="K357" s="119"/>
      <c r="L357" s="1"/>
      <c r="M357" s="1"/>
    </row>
    <row r="358" spans="1:26" s="5" customFormat="1" x14ac:dyDescent="0.25">
      <c r="A358" s="9"/>
      <c r="B358" s="195">
        <v>9</v>
      </c>
      <c r="C358" s="83" t="s">
        <v>437</v>
      </c>
      <c r="D358" s="69"/>
      <c r="E358" s="90"/>
      <c r="F358" s="134"/>
      <c r="G358" s="141">
        <f>ROUND(SUM(G359:G383),0)</f>
        <v>0</v>
      </c>
      <c r="H358" s="119"/>
      <c r="I358" s="62"/>
      <c r="J358" s="119"/>
      <c r="K358" s="119"/>
      <c r="L358" s="1"/>
      <c r="M358" s="1"/>
    </row>
    <row r="359" spans="1:26" s="5" customFormat="1" x14ac:dyDescent="0.25">
      <c r="A359" s="9"/>
      <c r="B359" s="190">
        <v>9.1</v>
      </c>
      <c r="C359" s="186" t="s">
        <v>445</v>
      </c>
      <c r="D359" s="10"/>
      <c r="E359" s="16"/>
      <c r="F359" s="125"/>
      <c r="G359" s="139"/>
      <c r="H359" s="119"/>
      <c r="I359" s="62"/>
      <c r="J359" s="119"/>
      <c r="K359" s="119"/>
      <c r="L359" s="1"/>
      <c r="M359" s="1"/>
    </row>
    <row r="360" spans="1:26" s="5" customFormat="1" ht="25.5" x14ac:dyDescent="0.25">
      <c r="A360" s="9"/>
      <c r="B360" s="187" t="s">
        <v>105</v>
      </c>
      <c r="C360" s="29" t="s">
        <v>348</v>
      </c>
      <c r="D360" s="10" t="s">
        <v>4</v>
      </c>
      <c r="E360" s="16">
        <v>11.13</v>
      </c>
      <c r="F360" s="125"/>
      <c r="G360" s="139">
        <f t="shared" ref="G360:G367" si="10">ROUND(E360*F360,2)</f>
        <v>0</v>
      </c>
      <c r="H360" s="119"/>
      <c r="I360" s="62"/>
      <c r="J360" s="119"/>
      <c r="K360" s="119"/>
      <c r="L360" s="1"/>
      <c r="M360" s="1"/>
    </row>
    <row r="361" spans="1:26" s="5" customFormat="1" x14ac:dyDescent="0.25">
      <c r="A361" s="9"/>
      <c r="B361" s="187" t="s">
        <v>106</v>
      </c>
      <c r="C361" s="29" t="s">
        <v>243</v>
      </c>
      <c r="D361" s="10" t="s">
        <v>217</v>
      </c>
      <c r="E361" s="16">
        <v>159.34</v>
      </c>
      <c r="F361" s="125"/>
      <c r="G361" s="139">
        <f t="shared" si="10"/>
        <v>0</v>
      </c>
      <c r="H361" s="119"/>
      <c r="I361" s="62"/>
      <c r="J361" s="119"/>
      <c r="K361" s="119"/>
      <c r="L361" s="1"/>
      <c r="M361" s="1"/>
    </row>
    <row r="362" spans="1:26" s="5" customFormat="1" x14ac:dyDescent="0.25">
      <c r="A362" s="9"/>
      <c r="B362" s="187" t="s">
        <v>107</v>
      </c>
      <c r="C362" s="29" t="s">
        <v>349</v>
      </c>
      <c r="D362" s="10" t="s">
        <v>3</v>
      </c>
      <c r="E362" s="16">
        <v>1</v>
      </c>
      <c r="F362" s="125"/>
      <c r="G362" s="139">
        <f t="shared" si="10"/>
        <v>0</v>
      </c>
      <c r="H362" s="119"/>
      <c r="I362" s="62"/>
      <c r="J362" s="119"/>
      <c r="K362" s="119"/>
      <c r="L362" s="1"/>
      <c r="M362" s="1"/>
    </row>
    <row r="363" spans="1:26" s="5" customFormat="1" x14ac:dyDescent="0.25">
      <c r="A363" s="9"/>
      <c r="B363" s="187" t="s">
        <v>108</v>
      </c>
      <c r="C363" s="29" t="s">
        <v>350</v>
      </c>
      <c r="D363" s="10" t="s">
        <v>217</v>
      </c>
      <c r="E363" s="16">
        <v>140</v>
      </c>
      <c r="F363" s="125"/>
      <c r="G363" s="139">
        <f t="shared" si="10"/>
        <v>0</v>
      </c>
      <c r="H363" s="119"/>
      <c r="I363" s="62"/>
      <c r="J363" s="119"/>
      <c r="K363" s="119"/>
      <c r="L363" s="1"/>
      <c r="M363" s="1"/>
    </row>
    <row r="364" spans="1:26" s="5" customFormat="1" x14ac:dyDescent="0.25">
      <c r="A364" s="9"/>
      <c r="B364" s="187" t="s">
        <v>109</v>
      </c>
      <c r="C364" s="29" t="s">
        <v>66</v>
      </c>
      <c r="D364" s="10" t="s">
        <v>3</v>
      </c>
      <c r="E364" s="16">
        <v>1</v>
      </c>
      <c r="F364" s="125"/>
      <c r="G364" s="139">
        <f t="shared" si="10"/>
        <v>0</v>
      </c>
      <c r="H364" s="119"/>
      <c r="I364" s="62"/>
      <c r="J364" s="119"/>
      <c r="K364" s="119"/>
      <c r="L364" s="1"/>
      <c r="M364" s="1"/>
    </row>
    <row r="365" spans="1:26" s="5" customFormat="1" x14ac:dyDescent="0.25">
      <c r="A365" s="9"/>
      <c r="B365" s="187" t="s">
        <v>110</v>
      </c>
      <c r="C365" s="29" t="s">
        <v>436</v>
      </c>
      <c r="D365" s="10" t="s">
        <v>242</v>
      </c>
      <c r="E365" s="16">
        <v>20</v>
      </c>
      <c r="F365" s="125"/>
      <c r="G365" s="139">
        <f t="shared" si="10"/>
        <v>0</v>
      </c>
      <c r="H365" s="119"/>
      <c r="I365" s="62"/>
      <c r="J365" s="119"/>
      <c r="K365" s="119"/>
      <c r="L365" s="1"/>
      <c r="M365" s="1"/>
    </row>
    <row r="366" spans="1:26" s="5" customFormat="1" x14ac:dyDescent="0.25">
      <c r="A366" s="9"/>
      <c r="B366" s="187" t="s">
        <v>111</v>
      </c>
      <c r="C366" s="29" t="s">
        <v>236</v>
      </c>
      <c r="D366" s="10" t="s">
        <v>242</v>
      </c>
      <c r="E366" s="16">
        <v>68.680000000000007</v>
      </c>
      <c r="F366" s="125"/>
      <c r="G366" s="139">
        <f t="shared" si="10"/>
        <v>0</v>
      </c>
      <c r="H366" s="119"/>
      <c r="I366" s="62"/>
      <c r="J366" s="119"/>
      <c r="K366" s="119"/>
      <c r="L366" s="1"/>
      <c r="M366" s="1"/>
    </row>
    <row r="367" spans="1:26" s="5" customFormat="1" x14ac:dyDescent="0.25">
      <c r="A367" s="9"/>
      <c r="B367" s="187" t="s">
        <v>112</v>
      </c>
      <c r="C367" s="76" t="s">
        <v>244</v>
      </c>
      <c r="D367" s="6" t="s">
        <v>242</v>
      </c>
      <c r="E367" s="24">
        <v>120</v>
      </c>
      <c r="F367" s="125"/>
      <c r="G367" s="139">
        <f t="shared" si="10"/>
        <v>0</v>
      </c>
      <c r="H367" s="119"/>
      <c r="I367" s="62"/>
      <c r="J367" s="119"/>
      <c r="K367" s="119"/>
      <c r="L367" s="1"/>
      <c r="M367" s="1"/>
    </row>
    <row r="368" spans="1:26" s="5" customFormat="1" x14ac:dyDescent="0.25">
      <c r="A368" s="9"/>
      <c r="B368" s="190">
        <v>9.1999999999999993</v>
      </c>
      <c r="C368" s="186" t="s">
        <v>294</v>
      </c>
      <c r="D368" s="10"/>
      <c r="E368" s="16"/>
      <c r="F368" s="125"/>
      <c r="G368" s="139"/>
      <c r="H368" s="119"/>
      <c r="I368" s="62"/>
      <c r="J368" s="119"/>
      <c r="K368" s="119"/>
      <c r="L368" s="1"/>
      <c r="M368" s="1"/>
    </row>
    <row r="369" spans="1:13" s="5" customFormat="1" x14ac:dyDescent="0.25">
      <c r="A369" s="9"/>
      <c r="B369" s="106"/>
      <c r="C369" s="136" t="s">
        <v>73</v>
      </c>
      <c r="D369" s="10"/>
      <c r="E369" s="16"/>
      <c r="F369" s="125"/>
      <c r="G369" s="139"/>
      <c r="H369" s="119"/>
      <c r="I369" s="62"/>
      <c r="J369" s="119"/>
      <c r="K369" s="119"/>
      <c r="L369" s="1"/>
      <c r="M369" s="1"/>
    </row>
    <row r="370" spans="1:13" s="5" customFormat="1" x14ac:dyDescent="0.25">
      <c r="A370" s="9"/>
      <c r="B370" s="101" t="s">
        <v>113</v>
      </c>
      <c r="C370" s="29" t="s">
        <v>245</v>
      </c>
      <c r="D370" s="10" t="s">
        <v>4</v>
      </c>
      <c r="E370" s="16">
        <v>667.94</v>
      </c>
      <c r="F370" s="125"/>
      <c r="G370" s="139">
        <f>ROUND(E370*F370,2)</f>
        <v>0</v>
      </c>
      <c r="H370" s="119"/>
      <c r="I370" s="62"/>
      <c r="J370" s="119"/>
      <c r="K370" s="119"/>
      <c r="L370" s="1"/>
      <c r="M370" s="1"/>
    </row>
    <row r="371" spans="1:13" s="5" customFormat="1" x14ac:dyDescent="0.25">
      <c r="A371" s="9"/>
      <c r="B371" s="101" t="s">
        <v>582</v>
      </c>
      <c r="C371" s="29" t="s">
        <v>215</v>
      </c>
      <c r="D371" s="10" t="s">
        <v>4</v>
      </c>
      <c r="E371" s="16">
        <v>114.85</v>
      </c>
      <c r="F371" s="131"/>
      <c r="G371" s="139">
        <f>ROUND(E371*F371,2)</f>
        <v>0</v>
      </c>
      <c r="H371" s="119"/>
      <c r="I371" s="62"/>
      <c r="J371" s="119"/>
      <c r="K371" s="119"/>
      <c r="L371" s="1"/>
      <c r="M371" s="1"/>
    </row>
    <row r="372" spans="1:13" s="5" customFormat="1" x14ac:dyDescent="0.25">
      <c r="A372" s="9"/>
      <c r="B372" s="101" t="s">
        <v>583</v>
      </c>
      <c r="C372" s="29" t="s">
        <v>422</v>
      </c>
      <c r="D372" s="10" t="s">
        <v>217</v>
      </c>
      <c r="E372" s="16">
        <v>1771.67</v>
      </c>
      <c r="F372" s="125"/>
      <c r="G372" s="139">
        <f>ROUND(E372*F372,2)</f>
        <v>0</v>
      </c>
      <c r="H372" s="119"/>
      <c r="I372" s="62"/>
      <c r="J372" s="119"/>
      <c r="K372" s="119"/>
      <c r="L372" s="1"/>
      <c r="M372" s="1"/>
    </row>
    <row r="373" spans="1:13" s="5" customFormat="1" x14ac:dyDescent="0.25">
      <c r="A373" s="9"/>
      <c r="B373" s="106"/>
      <c r="C373" s="136" t="s">
        <v>295</v>
      </c>
      <c r="D373" s="10"/>
      <c r="E373" s="16"/>
      <c r="F373" s="125"/>
      <c r="G373" s="139"/>
      <c r="H373" s="119"/>
      <c r="I373" s="62"/>
      <c r="J373" s="119"/>
      <c r="K373" s="119"/>
      <c r="L373" s="1"/>
      <c r="M373" s="1"/>
    </row>
    <row r="374" spans="1:13" s="5" customFormat="1" ht="25.5" x14ac:dyDescent="0.25">
      <c r="A374" s="9"/>
      <c r="B374" s="101" t="s">
        <v>584</v>
      </c>
      <c r="C374" s="29" t="s">
        <v>433</v>
      </c>
      <c r="D374" s="10" t="s">
        <v>4</v>
      </c>
      <c r="E374" s="16">
        <v>114.85</v>
      </c>
      <c r="F374" s="125"/>
      <c r="G374" s="139">
        <f>ROUND(E374*F374,2)</f>
        <v>0</v>
      </c>
      <c r="H374" s="119"/>
      <c r="I374" s="62"/>
      <c r="J374" s="119"/>
      <c r="K374" s="119"/>
      <c r="L374" s="1"/>
      <c r="M374" s="1"/>
    </row>
    <row r="375" spans="1:13" s="5" customFormat="1" ht="38.25" x14ac:dyDescent="0.25">
      <c r="A375" s="9"/>
      <c r="B375" s="101" t="s">
        <v>585</v>
      </c>
      <c r="C375" s="53" t="s">
        <v>379</v>
      </c>
      <c r="D375" s="10" t="s">
        <v>217</v>
      </c>
      <c r="E375" s="16">
        <v>382.83</v>
      </c>
      <c r="F375" s="125"/>
      <c r="G375" s="139">
        <f>ROUND(E375*F375,2)</f>
        <v>0</v>
      </c>
      <c r="H375" s="119"/>
      <c r="I375" s="62"/>
      <c r="J375" s="119"/>
      <c r="K375" s="119"/>
      <c r="L375" s="1"/>
      <c r="M375" s="1"/>
    </row>
    <row r="376" spans="1:13" s="5" customFormat="1" ht="38.25" x14ac:dyDescent="0.25">
      <c r="A376" s="9"/>
      <c r="B376" s="101" t="s">
        <v>586</v>
      </c>
      <c r="C376" s="29" t="s">
        <v>380</v>
      </c>
      <c r="D376" s="10" t="s">
        <v>217</v>
      </c>
      <c r="E376" s="16">
        <v>38.6</v>
      </c>
      <c r="F376" s="125"/>
      <c r="G376" s="139">
        <f>ROUND(E376*F376,2)</f>
        <v>0</v>
      </c>
      <c r="H376" s="119"/>
      <c r="I376" s="62"/>
      <c r="J376" s="119"/>
      <c r="K376" s="119"/>
      <c r="L376" s="1"/>
      <c r="M376" s="1"/>
    </row>
    <row r="377" spans="1:13" s="5" customFormat="1" ht="25.5" x14ac:dyDescent="0.25">
      <c r="A377" s="9"/>
      <c r="B377" s="101" t="s">
        <v>587</v>
      </c>
      <c r="C377" s="34" t="s">
        <v>400</v>
      </c>
      <c r="D377" s="10" t="s">
        <v>6</v>
      </c>
      <c r="E377" s="16">
        <v>1865</v>
      </c>
      <c r="F377" s="123"/>
      <c r="G377" s="139">
        <f>ROUND(E377*F377,2)</f>
        <v>0</v>
      </c>
      <c r="H377" s="119"/>
      <c r="I377" s="62"/>
      <c r="J377" s="119"/>
      <c r="K377" s="119"/>
      <c r="L377" s="1"/>
      <c r="M377" s="1"/>
    </row>
    <row r="378" spans="1:13" s="5" customFormat="1" x14ac:dyDescent="0.25">
      <c r="A378" s="9"/>
      <c r="B378" s="106"/>
      <c r="C378" s="136" t="s">
        <v>74</v>
      </c>
      <c r="D378" s="10"/>
      <c r="E378" s="16"/>
      <c r="F378" s="125"/>
      <c r="G378" s="139"/>
      <c r="H378" s="119"/>
      <c r="I378" s="62"/>
      <c r="J378" s="119"/>
      <c r="K378" s="119"/>
      <c r="L378" s="1"/>
      <c r="M378" s="1"/>
    </row>
    <row r="379" spans="1:13" s="5" customFormat="1" x14ac:dyDescent="0.25">
      <c r="A379" s="9"/>
      <c r="B379" s="101" t="s">
        <v>588</v>
      </c>
      <c r="C379" s="29" t="s">
        <v>381</v>
      </c>
      <c r="D379" s="6" t="s">
        <v>242</v>
      </c>
      <c r="E379" s="16">
        <v>213.2</v>
      </c>
      <c r="F379" s="123"/>
      <c r="G379" s="139">
        <f>ROUND(E379*F379,2)</f>
        <v>0</v>
      </c>
      <c r="H379" s="119"/>
      <c r="I379" s="62"/>
      <c r="J379" s="119"/>
      <c r="K379" s="119"/>
      <c r="L379" s="1"/>
      <c r="M379" s="1"/>
    </row>
    <row r="380" spans="1:13" s="5" customFormat="1" x14ac:dyDescent="0.25">
      <c r="A380" s="9"/>
      <c r="B380" s="193">
        <v>9.3000000000000007</v>
      </c>
      <c r="C380" s="186" t="s">
        <v>438</v>
      </c>
      <c r="D380" s="33"/>
      <c r="E380" s="52"/>
      <c r="F380" s="131"/>
      <c r="G380" s="162"/>
      <c r="H380" s="119"/>
      <c r="I380" s="62"/>
      <c r="J380" s="119"/>
      <c r="K380" s="119"/>
      <c r="L380" s="1"/>
      <c r="M380" s="1"/>
    </row>
    <row r="381" spans="1:13" s="5" customFormat="1" ht="16.5" thickBot="1" x14ac:dyDescent="0.3">
      <c r="A381" s="9"/>
      <c r="B381" s="109" t="s">
        <v>114</v>
      </c>
      <c r="C381" s="34" t="s">
        <v>211</v>
      </c>
      <c r="D381" s="10" t="s">
        <v>3</v>
      </c>
      <c r="E381" s="16">
        <v>5</v>
      </c>
      <c r="F381" s="122"/>
      <c r="G381" s="139">
        <f>ROUND(E381*F381,2)</f>
        <v>0</v>
      </c>
      <c r="H381" s="119"/>
      <c r="I381" s="62"/>
      <c r="J381" s="119"/>
      <c r="K381" s="119"/>
      <c r="L381" s="1"/>
      <c r="M381" s="1"/>
    </row>
    <row r="382" spans="1:13" s="5" customFormat="1" ht="30" x14ac:dyDescent="0.25">
      <c r="A382" s="9"/>
      <c r="B382" s="109" t="s">
        <v>197</v>
      </c>
      <c r="C382" s="34" t="s">
        <v>264</v>
      </c>
      <c r="D382" s="28" t="s">
        <v>217</v>
      </c>
      <c r="E382" s="16">
        <v>200</v>
      </c>
      <c r="F382" s="122"/>
      <c r="G382" s="139">
        <f>ROUND(E382*F382,2)</f>
        <v>0</v>
      </c>
      <c r="H382" s="119"/>
      <c r="J382" s="144" t="s">
        <v>432</v>
      </c>
      <c r="K382" s="119"/>
      <c r="L382" s="1"/>
      <c r="M382" s="1"/>
    </row>
    <row r="383" spans="1:13" s="5" customFormat="1" ht="26.25" thickBot="1" x14ac:dyDescent="0.3">
      <c r="A383" s="9"/>
      <c r="B383" s="110" t="s">
        <v>198</v>
      </c>
      <c r="C383" s="156" t="s">
        <v>247</v>
      </c>
      <c r="D383" s="111" t="s">
        <v>3</v>
      </c>
      <c r="E383" s="112">
        <v>50</v>
      </c>
      <c r="F383" s="135"/>
      <c r="G383" s="142">
        <f>ROUND(E383*F383,2)</f>
        <v>0</v>
      </c>
      <c r="H383" s="119"/>
      <c r="J383" s="166" t="s">
        <v>434</v>
      </c>
      <c r="K383" s="119"/>
      <c r="L383" s="1"/>
      <c r="M383" s="1"/>
    </row>
    <row r="384" spans="1:13" s="5" customFormat="1" ht="45.75" thickBot="1" x14ac:dyDescent="0.3">
      <c r="A384" s="9"/>
      <c r="B384" s="157"/>
      <c r="C384" s="158"/>
      <c r="D384" s="159"/>
      <c r="E384" s="160"/>
      <c r="F384" s="169" t="s">
        <v>594</v>
      </c>
      <c r="G384" s="168">
        <f>ROUND(G315+G246+G165+G106+G91+G12+G8+G355+G358,2)</f>
        <v>0</v>
      </c>
      <c r="H384" s="119"/>
      <c r="J384" s="167">
        <f>+ROUND((SUM(G8:G383)/2)+G385,2)</f>
        <v>0</v>
      </c>
      <c r="K384" s="119"/>
      <c r="L384" s="1"/>
      <c r="M384" s="1"/>
    </row>
    <row r="385" spans="1:68" s="5" customFormat="1" ht="45.75" thickBot="1" x14ac:dyDescent="0.3">
      <c r="A385" s="9"/>
      <c r="B385" s="157"/>
      <c r="C385" s="158"/>
      <c r="D385" s="159"/>
      <c r="E385" s="160"/>
      <c r="F385" s="169" t="s">
        <v>593</v>
      </c>
      <c r="G385" s="185"/>
      <c r="H385" s="119"/>
      <c r="J385" s="119"/>
      <c r="K385" s="119"/>
      <c r="L385" s="1"/>
      <c r="M385" s="1"/>
    </row>
    <row r="386" spans="1:68" s="5" customFormat="1" ht="30.75" thickBot="1" x14ac:dyDescent="0.3">
      <c r="A386" s="9"/>
      <c r="B386" s="157"/>
      <c r="C386" s="158"/>
      <c r="D386" s="159"/>
      <c r="E386" s="160"/>
      <c r="F386" s="169" t="s">
        <v>595</v>
      </c>
      <c r="G386" s="185">
        <f>G384+G385</f>
        <v>0</v>
      </c>
      <c r="H386" s="119"/>
      <c r="J386" s="119"/>
      <c r="K386" s="119"/>
      <c r="L386" s="1"/>
      <c r="M386" s="1"/>
    </row>
    <row r="387" spans="1:68" s="5" customFormat="1" ht="9" customHeight="1" thickBot="1" x14ac:dyDescent="0.3">
      <c r="A387" s="9"/>
      <c r="B387" s="157"/>
      <c r="C387" s="158"/>
      <c r="D387" s="159"/>
      <c r="E387" s="160"/>
      <c r="F387" s="160"/>
      <c r="G387" s="160"/>
      <c r="H387" s="119"/>
      <c r="J387" s="119"/>
      <c r="K387" s="119"/>
      <c r="L387" s="1"/>
      <c r="M387" s="1"/>
    </row>
    <row r="388" spans="1:68" x14ac:dyDescent="0.25">
      <c r="B388" s="176" t="s">
        <v>592</v>
      </c>
      <c r="C388" s="177"/>
      <c r="D388" s="177"/>
      <c r="E388" s="177"/>
      <c r="F388" s="177"/>
      <c r="G388" s="178"/>
    </row>
    <row r="389" spans="1:68" x14ac:dyDescent="0.25">
      <c r="B389" s="179"/>
      <c r="C389" s="180"/>
      <c r="D389" s="180"/>
      <c r="E389" s="180"/>
      <c r="F389" s="180"/>
      <c r="G389" s="181"/>
    </row>
    <row r="390" spans="1:68" s="68" customFormat="1" x14ac:dyDescent="0.25">
      <c r="A390" s="2"/>
      <c r="B390" s="179"/>
      <c r="C390" s="180"/>
      <c r="D390" s="180"/>
      <c r="E390" s="180"/>
      <c r="F390" s="180"/>
      <c r="G390" s="181"/>
      <c r="I390" s="62"/>
      <c r="J390" s="63"/>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1:68" s="68" customFormat="1" x14ac:dyDescent="0.25">
      <c r="A391" s="2"/>
      <c r="B391" s="179"/>
      <c r="C391" s="180"/>
      <c r="D391" s="180"/>
      <c r="E391" s="180"/>
      <c r="F391" s="180"/>
      <c r="G391" s="181"/>
      <c r="I391" s="62"/>
      <c r="J391" s="63"/>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1:68" s="68" customFormat="1" x14ac:dyDescent="0.25">
      <c r="A392" s="2"/>
      <c r="B392" s="179"/>
      <c r="C392" s="180"/>
      <c r="D392" s="180"/>
      <c r="E392" s="180"/>
      <c r="F392" s="180"/>
      <c r="G392" s="181"/>
      <c r="I392" s="62"/>
      <c r="J392" s="63"/>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1:68" s="68" customFormat="1" ht="16.5" thickBot="1" x14ac:dyDescent="0.3">
      <c r="A393" s="2"/>
      <c r="B393" s="182"/>
      <c r="C393" s="183"/>
      <c r="D393" s="183"/>
      <c r="E393" s="183"/>
      <c r="F393" s="183"/>
      <c r="G393" s="184"/>
      <c r="I393" s="62"/>
      <c r="J393" s="63"/>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1:68" s="18" customFormat="1" x14ac:dyDescent="0.25">
      <c r="A394" s="2"/>
      <c r="B394" s="94"/>
      <c r="C394" s="84"/>
      <c r="D394" s="171"/>
      <c r="F394" s="43"/>
      <c r="G394" s="117"/>
      <c r="H394" s="68"/>
      <c r="I394" s="62"/>
      <c r="J394" s="63"/>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1:68" s="18" customFormat="1" x14ac:dyDescent="0.25">
      <c r="A395" s="2"/>
      <c r="B395" s="94"/>
      <c r="C395" s="84"/>
      <c r="D395" s="171"/>
      <c r="F395" s="43"/>
      <c r="G395" s="117"/>
      <c r="H395" s="68"/>
      <c r="I395" s="62"/>
      <c r="J395" s="63"/>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1:68" s="18" customFormat="1" x14ac:dyDescent="0.25">
      <c r="A396" s="2"/>
      <c r="B396" s="94"/>
      <c r="C396" s="84"/>
      <c r="D396"/>
      <c r="F396" s="43"/>
      <c r="G396" s="117"/>
      <c r="H396" s="68"/>
      <c r="I396" s="62"/>
      <c r="J396" s="63"/>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1:68" s="18" customFormat="1" x14ac:dyDescent="0.25">
      <c r="A397" s="2"/>
      <c r="B397" s="94"/>
      <c r="C397" s="84"/>
      <c r="D397" s="171"/>
      <c r="F397" s="43"/>
      <c r="G397" s="170"/>
      <c r="H397" s="68"/>
      <c r="I397" s="62"/>
      <c r="J397" s="63"/>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1:68" s="18" customFormat="1" x14ac:dyDescent="0.25">
      <c r="A398" s="2"/>
      <c r="B398" s="94"/>
      <c r="C398" s="84"/>
      <c r="D398"/>
      <c r="F398" s="43"/>
      <c r="G398" s="117"/>
      <c r="H398" s="68"/>
      <c r="I398" s="62"/>
      <c r="J398" s="63"/>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1:68" s="18" customFormat="1" x14ac:dyDescent="0.25">
      <c r="A399" s="2"/>
      <c r="B399" s="94"/>
      <c r="C399" s="84"/>
      <c r="D399"/>
      <c r="F399" s="43"/>
      <c r="G399" s="117"/>
      <c r="H399" s="68"/>
      <c r="I399" s="62"/>
      <c r="J399" s="63"/>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sheetData>
  <autoFilter ref="B6:G384"/>
  <dataConsolidate link="1"/>
  <mergeCells count="4">
    <mergeCell ref="B2:G2"/>
    <mergeCell ref="C3:E3"/>
    <mergeCell ref="E4:F4"/>
    <mergeCell ref="B388:G393"/>
  </mergeCells>
  <conditionalFormatting sqref="B107 B8:C9">
    <cfRule type="cellIs" dxfId="6" priority="7" stopIfTrue="1" operator="equal">
      <formula>"ESCRIBA AQUÍ EL NOMBRE DEL CAPITULO"</formula>
    </cfRule>
  </conditionalFormatting>
  <conditionalFormatting sqref="B106">
    <cfRule type="cellIs" dxfId="5" priority="6" stopIfTrue="1" operator="equal">
      <formula>"ESCRIBA AQUÍ EL NOMBRE DEL CAPITULO"</formula>
    </cfRule>
  </conditionalFormatting>
  <conditionalFormatting sqref="B12">
    <cfRule type="cellIs" dxfId="4" priority="5" stopIfTrue="1" operator="equal">
      <formula>"ESCRIBA AQUÍ EL NOMBRE DEL CAPITULO"</formula>
    </cfRule>
  </conditionalFormatting>
  <conditionalFormatting sqref="B91">
    <cfRule type="cellIs" dxfId="3" priority="4" stopIfTrue="1" operator="equal">
      <formula>"ESCRIBA AQUÍ EL NOMBRE DEL CAPITULO"</formula>
    </cfRule>
  </conditionalFormatting>
  <conditionalFormatting sqref="B315">
    <cfRule type="cellIs" dxfId="2" priority="3" stopIfTrue="1" operator="equal">
      <formula>"ESCRIBA AQUÍ EL NOMBRE DEL CAPITULO"</formula>
    </cfRule>
  </conditionalFormatting>
  <conditionalFormatting sqref="J384">
    <cfRule type="expression" dxfId="1" priority="1" stopIfTrue="1">
      <formula>"&gt;G29"</formula>
    </cfRule>
    <cfRule type="expression" dxfId="0" priority="2" stopIfTrue="1">
      <formula>"&lt;G29"""</formula>
    </cfRule>
  </conditionalFormatting>
  <printOptions horizontalCentered="1"/>
  <pageMargins left="0.78740157480314965" right="0.31496062992125984" top="0.74803149606299213" bottom="0.74803149606299213" header="0.31496062992125984" footer="0.31496062992125984"/>
  <pageSetup scale="17" fitToHeight="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CANTIDADES PEPNARANJOS</vt:lpstr>
      <vt:lpstr>'LISTA DE CANTIDADES PEPNARANJOS'!Área_de_impresión</vt:lpstr>
      <vt:lpstr>'LISTA DE CANTIDADES PEPNARANJOS'!Títulos_a_imprimir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AMABLE E.I.C.E.</dc:creator>
  <cp:lastModifiedBy>AMABLE E.I.C.E.</cp:lastModifiedBy>
  <cp:lastPrinted>2014-07-02T21:25:44Z</cp:lastPrinted>
  <dcterms:created xsi:type="dcterms:W3CDTF">2013-09-25T21:45:08Z</dcterms:created>
  <dcterms:modified xsi:type="dcterms:W3CDTF">2015-05-28T15:14:49Z</dcterms:modified>
</cp:coreProperties>
</file>